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12" activeTab="17"/>
  </bookViews>
  <sheets>
    <sheet name="Этап1-Таблица" sheetId="1" r:id="rId1"/>
    <sheet name="Этап1-Статистика" sheetId="2" r:id="rId2"/>
    <sheet name="Этап2-Таблица" sheetId="3" r:id="rId3"/>
    <sheet name="Этап2-Статистика" sheetId="4" r:id="rId4"/>
    <sheet name="Этап3-Таблица" sheetId="5" r:id="rId5"/>
    <sheet name="Этап3-Статистика" sheetId="6" r:id="rId6"/>
    <sheet name="Этап4-Таблица" sheetId="7" r:id="rId7"/>
    <sheet name="Этап4-Статистика" sheetId="8" r:id="rId8"/>
    <sheet name="Этап5-Таблица" sheetId="9" r:id="rId9"/>
    <sheet name="Этап5-Статистика" sheetId="10" r:id="rId10"/>
    <sheet name="Этап6-Таблица" sheetId="11" r:id="rId11"/>
    <sheet name="Этап6-Статистика" sheetId="12" r:id="rId12"/>
    <sheet name="Этап7-Таблица" sheetId="13" r:id="rId13"/>
    <sheet name="Этап7-Статистика" sheetId="14" r:id="rId14"/>
    <sheet name="Этап8-Таблица" sheetId="15" r:id="rId15"/>
    <sheet name="Этап8-Статистика" sheetId="16" r:id="rId16"/>
    <sheet name="Общий зачет" sheetId="17" r:id="rId17"/>
    <sheet name="Финальный турнир" sheetId="18" r:id="rId18"/>
    <sheet name="Финальный турнир-статистика" sheetId="19" r:id="rId19"/>
    <sheet name="Сводная таблица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<sst xmlns="http://schemas.openxmlformats.org/spreadsheetml/2006/main" count="869" uniqueCount="97">
  <si>
    <t>очки</t>
  </si>
  <si>
    <t>K</t>
  </si>
  <si>
    <t>место</t>
  </si>
  <si>
    <t>(формат - до 3 побед)</t>
  </si>
  <si>
    <t>Фамилия, имя</t>
  </si>
  <si>
    <t>II Этап</t>
  </si>
  <si>
    <t>:</t>
  </si>
  <si>
    <t>НОВУС Регулярный турнир</t>
  </si>
  <si>
    <t>A1</t>
  </si>
  <si>
    <t>A2</t>
  </si>
  <si>
    <t>B1</t>
  </si>
  <si>
    <t>B2</t>
  </si>
  <si>
    <t>Результат</t>
  </si>
  <si>
    <t>С кия</t>
  </si>
  <si>
    <t>Стол</t>
  </si>
  <si>
    <t>I Этап - подгруппа A</t>
  </si>
  <si>
    <t>I Этап - подгруппа B</t>
  </si>
  <si>
    <t>Дата: 26 августа 2010</t>
  </si>
  <si>
    <t>Угольников Олег</t>
  </si>
  <si>
    <t>Кукушкин Алексей</t>
  </si>
  <si>
    <t>Фадеев Евгений</t>
  </si>
  <si>
    <t>Киселев Андрей</t>
  </si>
  <si>
    <t xml:space="preserve">Подгруппа "A" </t>
  </si>
  <si>
    <t>Подгруппа "B"</t>
  </si>
  <si>
    <t>Алакоз Алексей</t>
  </si>
  <si>
    <t>Хомутский Игорь</t>
  </si>
  <si>
    <t>Петроченко Сергей</t>
  </si>
  <si>
    <t>Подорванюк Николай</t>
  </si>
  <si>
    <t>Хомутский Дмитрий</t>
  </si>
  <si>
    <t>Матч за 5 место</t>
  </si>
  <si>
    <t>Финал</t>
  </si>
  <si>
    <t>3 -- 0</t>
  </si>
  <si>
    <t>2 -- 0</t>
  </si>
  <si>
    <t>3 -- 2</t>
  </si>
  <si>
    <t>1 -- 0</t>
  </si>
  <si>
    <t>2 -- 1</t>
  </si>
  <si>
    <t>3 -- 1</t>
  </si>
  <si>
    <t>0 -- 3</t>
  </si>
  <si>
    <t>Партии с кия</t>
  </si>
  <si>
    <t>Всего</t>
  </si>
  <si>
    <t>%</t>
  </si>
  <si>
    <t>Итоги и рейтинги</t>
  </si>
  <si>
    <t>Старый</t>
  </si>
  <si>
    <t>Новый</t>
  </si>
  <si>
    <t>Место</t>
  </si>
  <si>
    <t>Баллы</t>
  </si>
  <si>
    <t>Сумма</t>
  </si>
  <si>
    <t>Бонус</t>
  </si>
  <si>
    <t>Вычет</t>
  </si>
  <si>
    <t>ИТОГО</t>
  </si>
  <si>
    <t>Литовченко Иван</t>
  </si>
  <si>
    <t>Все матчи (сборная статистика)</t>
  </si>
  <si>
    <t>НОВУС Открытый Чемпионат ИКИ 2011</t>
  </si>
  <si>
    <t>Общий зачет по регулярным турнирам</t>
  </si>
  <si>
    <t>Дата: 13 сентября 2010</t>
  </si>
  <si>
    <t>Круговой турнир</t>
  </si>
  <si>
    <t>2 -- 3</t>
  </si>
  <si>
    <t>0 -- 1</t>
  </si>
  <si>
    <t>2 -- 2</t>
  </si>
  <si>
    <t>Дата: 13 октября 2010</t>
  </si>
  <si>
    <t>1 -- 1</t>
  </si>
  <si>
    <t>Дата: 10 ноября 2010</t>
  </si>
  <si>
    <t>Дата: 6 декабря 2010</t>
  </si>
  <si>
    <t>Новиков Владимир</t>
  </si>
  <si>
    <t>Андрейчук Валерий</t>
  </si>
  <si>
    <t>Дата: 14 января 2011</t>
  </si>
  <si>
    <t>1 -- 2</t>
  </si>
  <si>
    <t>Дата: 16 февраля 2011</t>
  </si>
  <si>
    <t>3 -- 3 R1</t>
  </si>
  <si>
    <t>Шалимов Станислав</t>
  </si>
  <si>
    <t>Шалимов Дмитрий</t>
  </si>
  <si>
    <t>Ворона Александр</t>
  </si>
  <si>
    <t>Базаров Дмитрий</t>
  </si>
  <si>
    <t>Чайко Максим</t>
  </si>
  <si>
    <t>Дата: 14 марта 2011</t>
  </si>
  <si>
    <t>Двухкруговой турнир</t>
  </si>
  <si>
    <t>Рейтинг</t>
  </si>
  <si>
    <t>обновляется</t>
  </si>
  <si>
    <t>после финального</t>
  </si>
  <si>
    <t>турнира</t>
  </si>
  <si>
    <t>1/2 финала</t>
  </si>
  <si>
    <t>1/4 финала</t>
  </si>
  <si>
    <t>r1</t>
  </si>
  <si>
    <t>Финальный турнир</t>
  </si>
  <si>
    <t>Матч за 3 место</t>
  </si>
  <si>
    <t>(формат - до 7 побед с минимальным отрывом в 2 сета)</t>
  </si>
  <si>
    <t>7 -- 2</t>
  </si>
  <si>
    <t>6 -- 8</t>
  </si>
  <si>
    <t>0 -- 2</t>
  </si>
  <si>
    <t>7 -- 5</t>
  </si>
  <si>
    <t>1 -- 4 R1</t>
  </si>
  <si>
    <t>4 -- 0</t>
  </si>
  <si>
    <t>7 -- 3</t>
  </si>
  <si>
    <t>7 -- 4</t>
  </si>
  <si>
    <t>4 -- 1</t>
  </si>
  <si>
    <t>До 8 этапа</t>
  </si>
  <si>
    <t>Дата: 24 марта 2011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</si>
</sst>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.00"/>
  </numFmts>
  <fonts count="29">
    <font>
      <sz val="10"/>
      <name val="Arial Cyr"/>
      <family val="0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9"/>
      <name val="Arial Narrow"/>
      <family val="2"/>
    </font>
    <font>
      <sz val="16"/>
      <color indexed="10"/>
      <name val="Arial CYR"/>
      <family val="2"/>
    </font>
    <font>
      <sz val="16"/>
      <name val="Arial CYR"/>
      <family val="2"/>
    </font>
    <font>
      <b/>
      <sz val="10"/>
      <name val="Arial Cyr"/>
      <family val="0"/>
    </font>
    <font>
      <sz val="16"/>
      <color indexed="8"/>
      <name val="Arial CYR"/>
      <family val="2"/>
    </font>
    <font>
      <sz val="16"/>
      <color indexed="12"/>
      <name val="Arial CYR"/>
      <family val="2"/>
    </font>
    <font>
      <sz val="10"/>
      <color indexed="55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b/>
      <sz val="14"/>
      <color indexed="40"/>
      <name val="Arial Cyr"/>
      <family val="0"/>
    </font>
    <font>
      <b/>
      <sz val="14"/>
      <color indexed="52"/>
      <name val="Arial Cyr"/>
      <family val="0"/>
    </font>
    <font>
      <sz val="10"/>
      <color indexed="13"/>
      <name val="Arial Narrow"/>
      <family val="2"/>
    </font>
    <font>
      <sz val="16"/>
      <color indexed="10"/>
      <name val="Arial Cyr"/>
      <family val="0"/>
    </font>
    <font>
      <sz val="16"/>
      <color indexed="12"/>
      <name val="Arial Cyr"/>
      <family val="0"/>
    </font>
    <font>
      <b/>
      <sz val="10"/>
      <color indexed="55"/>
      <name val="Arial Cyr"/>
      <family val="0"/>
    </font>
    <font>
      <sz val="16"/>
      <color indexed="8"/>
      <name val="Arial Cyr"/>
      <family val="0"/>
    </font>
    <font>
      <sz val="10"/>
      <color indexed="23"/>
      <name val="Arial Cyr"/>
      <family val="2"/>
    </font>
    <font>
      <b/>
      <sz val="14"/>
      <color indexed="12"/>
      <name val="Arial Cyr"/>
      <family val="0"/>
    </font>
    <font>
      <b/>
      <sz val="14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44" fontId="1" fillId="0" borderId="1" xfId="15" applyFont="1" applyBorder="1" applyAlignment="1">
      <alignment horizontal="left" vertical="center"/>
    </xf>
    <xf numFmtId="44" fontId="1" fillId="0" borderId="1" xfId="15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 horizontal="center"/>
    </xf>
    <xf numFmtId="44" fontId="1" fillId="0" borderId="0" xfId="15" applyFont="1" applyBorder="1" applyAlignment="1">
      <alignment horizontal="center" vertical="center" wrapText="1"/>
    </xf>
    <xf numFmtId="44" fontId="1" fillId="0" borderId="0" xfId="15" applyFont="1" applyBorder="1" applyAlignment="1">
      <alignment horizontal="center" vertical="center"/>
    </xf>
    <xf numFmtId="44" fontId="3" fillId="0" borderId="0" xfId="15" applyFont="1" applyBorder="1" applyAlignment="1">
      <alignment horizontal="left" vertical="center"/>
    </xf>
    <xf numFmtId="44" fontId="1" fillId="0" borderId="1" xfId="15" applyFont="1" applyBorder="1" applyAlignment="1">
      <alignment horizontal="center" vertical="center" wrapText="1"/>
    </xf>
    <xf numFmtId="44" fontId="1" fillId="0" borderId="1" xfId="15" applyFont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/>
    </xf>
    <xf numFmtId="0" fontId="24" fillId="0" borderId="9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44" fontId="5" fillId="0" borderId="0" xfId="15" applyFont="1" applyBorder="1" applyAlignment="1">
      <alignment horizontal="left" vertical="center"/>
    </xf>
    <xf numFmtId="0" fontId="3" fillId="5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27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4" fillId="0" borderId="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 applyProtection="1">
      <alignment horizontal="center" vertical="center"/>
      <protection/>
    </xf>
    <xf numFmtId="0" fontId="0" fillId="2" borderId="28" xfId="0" applyNumberFormat="1" applyFont="1" applyFill="1" applyBorder="1" applyAlignment="1" applyProtection="1">
      <alignment horizontal="center" vertical="center"/>
      <protection/>
    </xf>
    <xf numFmtId="0" fontId="0" fillId="2" borderId="37" xfId="0" applyNumberFormat="1" applyFont="1" applyFill="1" applyBorder="1" applyAlignment="1" applyProtection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2" borderId="36" xfId="0" applyNumberFormat="1" applyFont="1" applyFill="1" applyBorder="1" applyAlignment="1">
      <alignment horizontal="center" vertical="center"/>
    </xf>
    <xf numFmtId="0" fontId="0" fillId="2" borderId="28" xfId="0" applyNumberFormat="1" applyFont="1" applyFill="1" applyBorder="1" applyAlignment="1">
      <alignment horizontal="center" vertical="center"/>
    </xf>
    <xf numFmtId="0" fontId="0" fillId="2" borderId="37" xfId="0" applyNumberFormat="1" applyFont="1" applyFill="1" applyBorder="1" applyAlignment="1">
      <alignment horizontal="center" vertical="center"/>
    </xf>
    <xf numFmtId="0" fontId="0" fillId="2" borderId="38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39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2" borderId="15" xfId="0" applyNumberFormat="1" applyFont="1" applyFill="1" applyBorder="1" applyAlignment="1" applyProtection="1">
      <alignment horizontal="center" vertical="center"/>
      <protection/>
    </xf>
    <xf numFmtId="0" fontId="25" fillId="2" borderId="2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2" fontId="10" fillId="0" borderId="0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172" fontId="10" fillId="0" borderId="5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72" fontId="10" fillId="0" borderId="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12</xdr:col>
      <xdr:colOff>161925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524125" y="2257425"/>
          <a:ext cx="847725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228600</xdr:rowOff>
    </xdr:from>
    <xdr:to>
      <xdr:col>12</xdr:col>
      <xdr:colOff>161925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543175" y="3714750"/>
          <a:ext cx="828675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28575</xdr:colOff>
      <xdr:row>10</xdr:row>
      <xdr:rowOff>9525</xdr:rowOff>
    </xdr:from>
    <xdr:to>
      <xdr:col>35</xdr:col>
      <xdr:colOff>257175</xdr:colOff>
      <xdr:row>12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638800" y="2257425"/>
          <a:ext cx="514350" cy="714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28575</xdr:colOff>
      <xdr:row>13</xdr:row>
      <xdr:rowOff>9525</xdr:rowOff>
    </xdr:from>
    <xdr:to>
      <xdr:col>35</xdr:col>
      <xdr:colOff>257175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638800" y="3000375"/>
          <a:ext cx="514350" cy="733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1019175</xdr:colOff>
      <xdr:row>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66675</xdr:colOff>
      <xdr:row>0</xdr:row>
      <xdr:rowOff>0</xdr:rowOff>
    </xdr:from>
    <xdr:to>
      <xdr:col>50</xdr:col>
      <xdr:colOff>152400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128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1323975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90;&#1091;&#1088;&#1085;&#1080;&#1088;%2012.10.08\12.10.08%20&#1089;%20&#1092;&#1080;&#1085;&#1072;&#1083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A"/>
      <sheetName val="Группа В"/>
      <sheetName val="ФИНАЛ"/>
      <sheetName val="ФИНАЛ УТЕШИТЕЛЬНЫЙ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25">
      <selection activeCell="C1" sqref="C1:D3"/>
    </sheetView>
  </sheetViews>
  <sheetFormatPr defaultColWidth="9.00390625" defaultRowHeight="13.5" customHeight="1"/>
  <cols>
    <col min="1" max="1" width="3.875" style="0" customWidth="1"/>
    <col min="2" max="2" width="20.625" style="0" customWidth="1"/>
    <col min="3" max="12" width="2.25390625" style="0" customWidth="1"/>
    <col min="13" max="32" width="9.125" style="0" hidden="1" customWidth="1"/>
    <col min="33" max="35" width="3.75390625" style="0" customWidth="1"/>
    <col min="36" max="36" width="2.75390625" style="0" customWidth="1"/>
    <col min="37" max="38" width="3.00390625" style="0" customWidth="1"/>
  </cols>
  <sheetData>
    <row r="1" spans="3:10" ht="15" customHeight="1">
      <c r="C1" s="10" t="s">
        <v>7</v>
      </c>
      <c r="D1" s="11"/>
      <c r="E1" s="11"/>
      <c r="F1" s="11"/>
      <c r="G1" s="11"/>
      <c r="H1" s="11"/>
      <c r="I1" s="11"/>
      <c r="J1" s="11"/>
    </row>
    <row r="2" ht="15" customHeight="1">
      <c r="B2" s="9"/>
    </row>
    <row r="3" spans="2:3" ht="15" customHeight="1">
      <c r="B3" s="9"/>
      <c r="C3" s="21" t="s">
        <v>17</v>
      </c>
    </row>
    <row r="4" spans="2:33" ht="13.5" customHeight="1">
      <c r="B4" s="9"/>
      <c r="AG4" t="s">
        <v>3</v>
      </c>
    </row>
    <row r="5" ht="13.5" customHeight="1">
      <c r="B5" s="9"/>
    </row>
    <row r="6" ht="13.5" customHeight="1">
      <c r="B6" s="9"/>
    </row>
    <row r="7" ht="13.5" customHeight="1">
      <c r="B7" s="9"/>
    </row>
    <row r="8" ht="13.5" customHeight="1">
      <c r="B8" s="9" t="s">
        <v>22</v>
      </c>
    </row>
    <row r="9" spans="3:37" ht="13.5" customHeight="1" thickBot="1"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5" customHeight="1" thickBot="1">
      <c r="A10" s="3"/>
      <c r="B10" s="15" t="s">
        <v>4</v>
      </c>
      <c r="C10" s="210">
        <v>1</v>
      </c>
      <c r="D10" s="214"/>
      <c r="E10" s="214">
        <v>2</v>
      </c>
      <c r="F10" s="214"/>
      <c r="G10" s="214">
        <v>3</v>
      </c>
      <c r="H10" s="214"/>
      <c r="I10" s="214">
        <v>4</v>
      </c>
      <c r="J10" s="214"/>
      <c r="K10" s="215"/>
      <c r="L10" s="216"/>
      <c r="M10" s="209">
        <v>11</v>
      </c>
      <c r="N10" s="210"/>
      <c r="O10" s="209">
        <v>12</v>
      </c>
      <c r="P10" s="210"/>
      <c r="Q10" s="209">
        <v>13</v>
      </c>
      <c r="R10" s="210"/>
      <c r="S10" s="209">
        <v>14</v>
      </c>
      <c r="T10" s="210"/>
      <c r="U10" s="209">
        <v>15</v>
      </c>
      <c r="V10" s="210"/>
      <c r="W10" s="209">
        <v>16</v>
      </c>
      <c r="X10" s="210"/>
      <c r="Y10" s="209">
        <v>17</v>
      </c>
      <c r="Z10" s="210"/>
      <c r="AA10" s="209">
        <v>18</v>
      </c>
      <c r="AB10" s="210"/>
      <c r="AC10" s="209">
        <v>19</v>
      </c>
      <c r="AD10" s="210"/>
      <c r="AE10" s="209">
        <v>20</v>
      </c>
      <c r="AF10" s="211"/>
      <c r="AG10" s="212" t="s">
        <v>0</v>
      </c>
      <c r="AH10" s="213"/>
      <c r="AI10" s="4" t="s">
        <v>1</v>
      </c>
      <c r="AJ10" s="205" t="s">
        <v>2</v>
      </c>
      <c r="AK10" s="206"/>
    </row>
    <row r="11" spans="1:37" ht="13.5" customHeight="1">
      <c r="A11" s="190">
        <v>1</v>
      </c>
      <c r="B11" s="192" t="s">
        <v>18</v>
      </c>
      <c r="C11" s="207"/>
      <c r="D11" s="196"/>
      <c r="E11" s="204">
        <v>2</v>
      </c>
      <c r="F11" s="204"/>
      <c r="G11" s="194">
        <v>2</v>
      </c>
      <c r="H11" s="194"/>
      <c r="I11" s="194">
        <v>3</v>
      </c>
      <c r="J11" s="194"/>
      <c r="K11" s="217"/>
      <c r="L11" s="218"/>
      <c r="M11" s="179"/>
      <c r="N11" s="180"/>
      <c r="O11" s="179"/>
      <c r="P11" s="180"/>
      <c r="Q11" s="179"/>
      <c r="R11" s="180"/>
      <c r="S11" s="179"/>
      <c r="T11" s="180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1"/>
      <c r="AG11" s="182">
        <f>SUM(E11:AF11)</f>
        <v>7</v>
      </c>
      <c r="AH11" s="183"/>
      <c r="AI11" s="184">
        <f>(AG12-AH12)</f>
        <v>5</v>
      </c>
      <c r="AJ11" s="219">
        <v>1</v>
      </c>
      <c r="AK11" s="220"/>
    </row>
    <row r="12" spans="1:37" ht="13.5" customHeight="1" thickBot="1">
      <c r="A12" s="191"/>
      <c r="B12" s="193"/>
      <c r="C12" s="208"/>
      <c r="D12" s="198"/>
      <c r="E12" s="5">
        <v>3</v>
      </c>
      <c r="F12" s="5">
        <v>2</v>
      </c>
      <c r="G12" s="5">
        <v>3</v>
      </c>
      <c r="H12" s="5">
        <v>2</v>
      </c>
      <c r="I12" s="5">
        <v>3</v>
      </c>
      <c r="J12" s="5">
        <v>0</v>
      </c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7">
        <f>SUM(E12,G12,I12,K12)</f>
        <v>9</v>
      </c>
      <c r="AH12" s="8">
        <f>SUM(F12,H12,J12,L12)</f>
        <v>4</v>
      </c>
      <c r="AI12" s="185"/>
      <c r="AJ12" s="221"/>
      <c r="AK12" s="222"/>
    </row>
    <row r="13" spans="1:37" ht="13.5" customHeight="1">
      <c r="A13" s="190">
        <v>2</v>
      </c>
      <c r="B13" s="192" t="s">
        <v>19</v>
      </c>
      <c r="C13" s="203">
        <v>1</v>
      </c>
      <c r="D13" s="204"/>
      <c r="E13" s="195"/>
      <c r="F13" s="196"/>
      <c r="G13" s="194">
        <v>2</v>
      </c>
      <c r="H13" s="194"/>
      <c r="I13" s="194">
        <v>2</v>
      </c>
      <c r="J13" s="194"/>
      <c r="K13" s="217"/>
      <c r="L13" s="218"/>
      <c r="M13" s="179"/>
      <c r="N13" s="180"/>
      <c r="O13" s="179"/>
      <c r="P13" s="180"/>
      <c r="Q13" s="179"/>
      <c r="R13" s="180"/>
      <c r="S13" s="179"/>
      <c r="T13" s="180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1"/>
      <c r="AG13" s="182">
        <f>SUM(C13,G13:AF13)</f>
        <v>5</v>
      </c>
      <c r="AH13" s="183"/>
      <c r="AI13" s="184">
        <f>(AG14-AH14)</f>
        <v>1</v>
      </c>
      <c r="AJ13" s="186">
        <v>2</v>
      </c>
      <c r="AK13" s="187"/>
    </row>
    <row r="14" spans="1:37" ht="13.5" customHeight="1" thickBot="1">
      <c r="A14" s="191"/>
      <c r="B14" s="193"/>
      <c r="C14" s="5">
        <v>2</v>
      </c>
      <c r="D14" s="5">
        <v>3</v>
      </c>
      <c r="E14" s="197"/>
      <c r="F14" s="198"/>
      <c r="G14" s="5">
        <v>3</v>
      </c>
      <c r="H14" s="5">
        <v>2</v>
      </c>
      <c r="I14" s="5">
        <v>3</v>
      </c>
      <c r="J14" s="5">
        <v>2</v>
      </c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7">
        <f>SUM(C14,G14,I14,K14)</f>
        <v>8</v>
      </c>
      <c r="AH14" s="8">
        <f>SUM(D14,H14,J14,L14)</f>
        <v>7</v>
      </c>
      <c r="AI14" s="185"/>
      <c r="AJ14" s="188"/>
      <c r="AK14" s="189"/>
    </row>
    <row r="15" spans="1:37" ht="13.5" customHeight="1">
      <c r="A15" s="190">
        <v>3</v>
      </c>
      <c r="B15" s="192" t="s">
        <v>20</v>
      </c>
      <c r="C15" s="180">
        <v>1</v>
      </c>
      <c r="D15" s="194"/>
      <c r="E15" s="194">
        <v>1</v>
      </c>
      <c r="F15" s="194"/>
      <c r="G15" s="195"/>
      <c r="H15" s="196"/>
      <c r="I15" s="194">
        <v>1</v>
      </c>
      <c r="J15" s="194"/>
      <c r="K15" s="217"/>
      <c r="L15" s="218"/>
      <c r="M15" s="179"/>
      <c r="N15" s="180"/>
      <c r="O15" s="179"/>
      <c r="P15" s="180"/>
      <c r="Q15" s="179"/>
      <c r="R15" s="180"/>
      <c r="S15" s="179"/>
      <c r="T15" s="180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1"/>
      <c r="AG15" s="182">
        <f>SUM(C15,E15,I15:AF15)</f>
        <v>3</v>
      </c>
      <c r="AH15" s="183"/>
      <c r="AI15" s="184">
        <f>(AG16-AH16)</f>
        <v>-3</v>
      </c>
      <c r="AJ15" s="223">
        <v>4</v>
      </c>
      <c r="AK15" s="224"/>
    </row>
    <row r="16" spans="1:37" ht="13.5" customHeight="1" thickBot="1">
      <c r="A16" s="191"/>
      <c r="B16" s="193"/>
      <c r="C16" s="5">
        <v>2</v>
      </c>
      <c r="D16" s="5">
        <v>3</v>
      </c>
      <c r="E16" s="5">
        <v>2</v>
      </c>
      <c r="F16" s="5">
        <v>3</v>
      </c>
      <c r="G16" s="197"/>
      <c r="H16" s="198"/>
      <c r="I16" s="5">
        <v>2</v>
      </c>
      <c r="J16" s="5">
        <v>3</v>
      </c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7">
        <f>SUM(C16,E16,I16,K16)</f>
        <v>6</v>
      </c>
      <c r="AH16" s="8">
        <f>SUM(D16,F16,J16,L16)</f>
        <v>9</v>
      </c>
      <c r="AI16" s="185"/>
      <c r="AJ16" s="225"/>
      <c r="AK16" s="226"/>
    </row>
    <row r="17" spans="1:37" ht="13.5" customHeight="1">
      <c r="A17" s="190">
        <v>4</v>
      </c>
      <c r="B17" s="192" t="s">
        <v>21</v>
      </c>
      <c r="C17" s="180">
        <v>0</v>
      </c>
      <c r="D17" s="194"/>
      <c r="E17" s="194">
        <v>1</v>
      </c>
      <c r="F17" s="194"/>
      <c r="G17" s="194">
        <v>2</v>
      </c>
      <c r="H17" s="194"/>
      <c r="I17" s="195"/>
      <c r="J17" s="196"/>
      <c r="K17" s="217"/>
      <c r="L17" s="218"/>
      <c r="M17" s="179"/>
      <c r="N17" s="180"/>
      <c r="O17" s="179"/>
      <c r="P17" s="180"/>
      <c r="Q17" s="179"/>
      <c r="R17" s="180"/>
      <c r="S17" s="179"/>
      <c r="T17" s="180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1"/>
      <c r="AG17" s="182">
        <f>SUM(C17:H17,K17:AF17)</f>
        <v>3</v>
      </c>
      <c r="AH17" s="183"/>
      <c r="AI17" s="184">
        <f>(AG18-AH18)</f>
        <v>-3</v>
      </c>
      <c r="AJ17" s="223">
        <v>3</v>
      </c>
      <c r="AK17" s="224"/>
    </row>
    <row r="18" spans="1:37" ht="13.5" customHeight="1" thickBot="1">
      <c r="A18" s="191"/>
      <c r="B18" s="193"/>
      <c r="C18" s="5">
        <v>0</v>
      </c>
      <c r="D18" s="5">
        <v>3</v>
      </c>
      <c r="E18" s="5">
        <v>2</v>
      </c>
      <c r="F18" s="5">
        <v>3</v>
      </c>
      <c r="G18" s="5">
        <v>3</v>
      </c>
      <c r="H18" s="5">
        <v>2</v>
      </c>
      <c r="I18" s="197"/>
      <c r="J18" s="198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7">
        <f>SUM(C18,E18,G18,K18)</f>
        <v>5</v>
      </c>
      <c r="AH18" s="8">
        <f>SUM(D18,F18,H18,L18)</f>
        <v>8</v>
      </c>
      <c r="AI18" s="185"/>
      <c r="AJ18" s="225"/>
      <c r="AK18" s="226"/>
    </row>
    <row r="19" spans="1:37" ht="13.5" customHeight="1">
      <c r="A19" s="227"/>
      <c r="B19" s="229"/>
      <c r="C19" s="218"/>
      <c r="D19" s="231"/>
      <c r="E19" s="231"/>
      <c r="F19" s="231"/>
      <c r="G19" s="231"/>
      <c r="H19" s="231"/>
      <c r="I19" s="217"/>
      <c r="J19" s="218"/>
      <c r="K19" s="195"/>
      <c r="L19" s="196"/>
      <c r="M19" s="179"/>
      <c r="N19" s="180"/>
      <c r="O19" s="179"/>
      <c r="P19" s="180"/>
      <c r="Q19" s="179"/>
      <c r="R19" s="180"/>
      <c r="S19" s="179"/>
      <c r="T19" s="180"/>
      <c r="U19" s="179"/>
      <c r="V19" s="180"/>
      <c r="W19" s="179"/>
      <c r="X19" s="180"/>
      <c r="Y19" s="179"/>
      <c r="Z19" s="180"/>
      <c r="AA19" s="179"/>
      <c r="AB19" s="180"/>
      <c r="AC19" s="179"/>
      <c r="AD19" s="180"/>
      <c r="AE19" s="179"/>
      <c r="AF19" s="181"/>
      <c r="AG19" s="232"/>
      <c r="AH19" s="233"/>
      <c r="AI19" s="234"/>
      <c r="AJ19" s="236"/>
      <c r="AK19" s="237"/>
    </row>
    <row r="20" spans="1:37" ht="13.5" customHeight="1" thickBot="1">
      <c r="A20" s="228"/>
      <c r="B20" s="230"/>
      <c r="C20" s="22"/>
      <c r="D20" s="22"/>
      <c r="E20" s="22"/>
      <c r="F20" s="22"/>
      <c r="G20" s="22"/>
      <c r="H20" s="22"/>
      <c r="I20" s="22"/>
      <c r="J20" s="22"/>
      <c r="K20" s="197"/>
      <c r="L20" s="19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  <c r="AG20" s="24"/>
      <c r="AH20" s="25"/>
      <c r="AI20" s="235"/>
      <c r="AJ20" s="238"/>
      <c r="AK20" s="239"/>
    </row>
    <row r="22" ht="13.5" customHeight="1">
      <c r="B22" s="9" t="s">
        <v>23</v>
      </c>
    </row>
    <row r="23" spans="3:37" ht="13.5" customHeight="1" thickBot="1"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3.5" customHeight="1" thickBot="1">
      <c r="A24" s="3"/>
      <c r="B24" s="15" t="s">
        <v>4</v>
      </c>
      <c r="C24" s="210">
        <v>1</v>
      </c>
      <c r="D24" s="214"/>
      <c r="E24" s="214">
        <v>2</v>
      </c>
      <c r="F24" s="214"/>
      <c r="G24" s="214">
        <v>3</v>
      </c>
      <c r="H24" s="214"/>
      <c r="I24" s="214">
        <v>4</v>
      </c>
      <c r="J24" s="214"/>
      <c r="K24" s="209">
        <v>5</v>
      </c>
      <c r="L24" s="210"/>
      <c r="M24" s="209">
        <v>11</v>
      </c>
      <c r="N24" s="210"/>
      <c r="O24" s="209">
        <v>12</v>
      </c>
      <c r="P24" s="210"/>
      <c r="Q24" s="209">
        <v>13</v>
      </c>
      <c r="R24" s="210"/>
      <c r="S24" s="209">
        <v>14</v>
      </c>
      <c r="T24" s="210"/>
      <c r="U24" s="209">
        <v>15</v>
      </c>
      <c r="V24" s="210"/>
      <c r="W24" s="209">
        <v>16</v>
      </c>
      <c r="X24" s="210"/>
      <c r="Y24" s="209">
        <v>17</v>
      </c>
      <c r="Z24" s="210"/>
      <c r="AA24" s="209">
        <v>18</v>
      </c>
      <c r="AB24" s="210"/>
      <c r="AC24" s="209">
        <v>19</v>
      </c>
      <c r="AD24" s="210"/>
      <c r="AE24" s="209">
        <v>20</v>
      </c>
      <c r="AF24" s="211"/>
      <c r="AG24" s="212" t="s">
        <v>0</v>
      </c>
      <c r="AH24" s="213"/>
      <c r="AI24" s="4" t="s">
        <v>1</v>
      </c>
      <c r="AJ24" s="205" t="s">
        <v>2</v>
      </c>
      <c r="AK24" s="206"/>
    </row>
    <row r="25" spans="1:37" ht="13.5" customHeight="1">
      <c r="A25" s="190">
        <v>1</v>
      </c>
      <c r="B25" s="192" t="s">
        <v>24</v>
      </c>
      <c r="C25" s="207"/>
      <c r="D25" s="196"/>
      <c r="E25" s="204">
        <v>0</v>
      </c>
      <c r="F25" s="204"/>
      <c r="G25" s="194">
        <v>1</v>
      </c>
      <c r="H25" s="194"/>
      <c r="I25" s="194">
        <v>3</v>
      </c>
      <c r="J25" s="194"/>
      <c r="K25" s="179">
        <v>3</v>
      </c>
      <c r="L25" s="180"/>
      <c r="M25" s="179"/>
      <c r="N25" s="180"/>
      <c r="O25" s="179"/>
      <c r="P25" s="180"/>
      <c r="Q25" s="179"/>
      <c r="R25" s="180"/>
      <c r="S25" s="179"/>
      <c r="T25" s="180"/>
      <c r="U25" s="179"/>
      <c r="V25" s="180"/>
      <c r="W25" s="179"/>
      <c r="X25" s="180"/>
      <c r="Y25" s="179"/>
      <c r="Z25" s="180"/>
      <c r="AA25" s="179"/>
      <c r="AB25" s="180"/>
      <c r="AC25" s="179"/>
      <c r="AD25" s="180"/>
      <c r="AE25" s="179"/>
      <c r="AF25" s="181"/>
      <c r="AG25" s="182">
        <f>SUM(E25:AF25)</f>
        <v>7</v>
      </c>
      <c r="AH25" s="183"/>
      <c r="AI25" s="184">
        <f>(AG26-AH26)</f>
        <v>3</v>
      </c>
      <c r="AJ25" s="199">
        <v>3</v>
      </c>
      <c r="AK25" s="200"/>
    </row>
    <row r="26" spans="1:37" ht="13.5" customHeight="1" thickBot="1">
      <c r="A26" s="191"/>
      <c r="B26" s="193"/>
      <c r="C26" s="208"/>
      <c r="D26" s="198"/>
      <c r="E26" s="5">
        <v>1</v>
      </c>
      <c r="F26" s="5">
        <v>3</v>
      </c>
      <c r="G26" s="5">
        <v>2</v>
      </c>
      <c r="H26" s="5">
        <v>3</v>
      </c>
      <c r="I26" s="5">
        <v>3</v>
      </c>
      <c r="J26" s="5">
        <v>0</v>
      </c>
      <c r="K26" s="5">
        <v>3</v>
      </c>
      <c r="L26" s="5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  <c r="AG26" s="7">
        <f>SUM(E26,G26,I26,K26)</f>
        <v>9</v>
      </c>
      <c r="AH26" s="8">
        <f>SUM(F26,H26,J26,L26)</f>
        <v>6</v>
      </c>
      <c r="AI26" s="185"/>
      <c r="AJ26" s="201"/>
      <c r="AK26" s="202"/>
    </row>
    <row r="27" spans="1:37" ht="13.5" customHeight="1">
      <c r="A27" s="190">
        <v>2</v>
      </c>
      <c r="B27" s="192" t="s">
        <v>25</v>
      </c>
      <c r="C27" s="203">
        <v>3</v>
      </c>
      <c r="D27" s="204"/>
      <c r="E27" s="195"/>
      <c r="F27" s="196"/>
      <c r="G27" s="194">
        <v>0</v>
      </c>
      <c r="H27" s="194"/>
      <c r="I27" s="194">
        <v>3</v>
      </c>
      <c r="J27" s="194"/>
      <c r="K27" s="179">
        <v>3</v>
      </c>
      <c r="L27" s="180"/>
      <c r="M27" s="179"/>
      <c r="N27" s="180"/>
      <c r="O27" s="179"/>
      <c r="P27" s="180"/>
      <c r="Q27" s="179"/>
      <c r="R27" s="180"/>
      <c r="S27" s="179"/>
      <c r="T27" s="180"/>
      <c r="U27" s="179"/>
      <c r="V27" s="180"/>
      <c r="W27" s="179"/>
      <c r="X27" s="180"/>
      <c r="Y27" s="179"/>
      <c r="Z27" s="180"/>
      <c r="AA27" s="179"/>
      <c r="AB27" s="180"/>
      <c r="AC27" s="179"/>
      <c r="AD27" s="180"/>
      <c r="AE27" s="179"/>
      <c r="AF27" s="181"/>
      <c r="AG27" s="182">
        <f>SUM(C27,G27:AF27)</f>
        <v>9</v>
      </c>
      <c r="AH27" s="183"/>
      <c r="AI27" s="184">
        <f>(AG28-AH28)</f>
        <v>5</v>
      </c>
      <c r="AJ27" s="186">
        <v>2</v>
      </c>
      <c r="AK27" s="187"/>
    </row>
    <row r="28" spans="1:37" ht="13.5" customHeight="1" thickBot="1">
      <c r="A28" s="191"/>
      <c r="B28" s="193"/>
      <c r="C28" s="5">
        <v>3</v>
      </c>
      <c r="D28" s="5">
        <v>1</v>
      </c>
      <c r="E28" s="197"/>
      <c r="F28" s="198"/>
      <c r="G28" s="5">
        <v>0</v>
      </c>
      <c r="H28" s="5">
        <v>3</v>
      </c>
      <c r="I28" s="5">
        <v>3</v>
      </c>
      <c r="J28" s="5">
        <v>0</v>
      </c>
      <c r="K28" s="5">
        <v>3</v>
      </c>
      <c r="L28" s="5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  <c r="AG28" s="7">
        <f>SUM(C28,G28,I28,K28)</f>
        <v>9</v>
      </c>
      <c r="AH28" s="8">
        <f>SUM(D28,H28,J28,L28)</f>
        <v>4</v>
      </c>
      <c r="AI28" s="185"/>
      <c r="AJ28" s="188"/>
      <c r="AK28" s="189"/>
    </row>
    <row r="29" spans="1:37" ht="13.5" customHeight="1">
      <c r="A29" s="190">
        <v>3</v>
      </c>
      <c r="B29" s="192" t="s">
        <v>26</v>
      </c>
      <c r="C29" s="180">
        <v>2</v>
      </c>
      <c r="D29" s="194"/>
      <c r="E29" s="194">
        <v>3</v>
      </c>
      <c r="F29" s="194"/>
      <c r="G29" s="195"/>
      <c r="H29" s="196"/>
      <c r="I29" s="194">
        <v>3</v>
      </c>
      <c r="J29" s="194"/>
      <c r="K29" s="179">
        <v>3</v>
      </c>
      <c r="L29" s="180"/>
      <c r="M29" s="179"/>
      <c r="N29" s="180"/>
      <c r="O29" s="179"/>
      <c r="P29" s="180"/>
      <c r="Q29" s="179"/>
      <c r="R29" s="180"/>
      <c r="S29" s="179"/>
      <c r="T29" s="180"/>
      <c r="U29" s="179"/>
      <c r="V29" s="180"/>
      <c r="W29" s="179"/>
      <c r="X29" s="180"/>
      <c r="Y29" s="179"/>
      <c r="Z29" s="180"/>
      <c r="AA29" s="179"/>
      <c r="AB29" s="180"/>
      <c r="AC29" s="179"/>
      <c r="AD29" s="180"/>
      <c r="AE29" s="179"/>
      <c r="AF29" s="181"/>
      <c r="AG29" s="182">
        <f>SUM(C29,E29,I29:AF29)</f>
        <v>11</v>
      </c>
      <c r="AH29" s="183"/>
      <c r="AI29" s="184">
        <f>(AG30-AH30)</f>
        <v>9</v>
      </c>
      <c r="AJ29" s="186">
        <v>1</v>
      </c>
      <c r="AK29" s="187"/>
    </row>
    <row r="30" spans="1:37" ht="13.5" customHeight="1" thickBot="1">
      <c r="A30" s="191"/>
      <c r="B30" s="193"/>
      <c r="C30" s="5">
        <v>3</v>
      </c>
      <c r="D30" s="5">
        <v>2</v>
      </c>
      <c r="E30" s="5">
        <v>3</v>
      </c>
      <c r="F30" s="5">
        <v>0</v>
      </c>
      <c r="G30" s="197"/>
      <c r="H30" s="198"/>
      <c r="I30" s="5">
        <v>3</v>
      </c>
      <c r="J30" s="5">
        <v>1</v>
      </c>
      <c r="K30" s="5">
        <v>3</v>
      </c>
      <c r="L30" s="5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7">
        <f>SUM(C30,E30,I30,K30)</f>
        <v>12</v>
      </c>
      <c r="AH30" s="8">
        <f>SUM(D30,F30,J30,L30)</f>
        <v>3</v>
      </c>
      <c r="AI30" s="185"/>
      <c r="AJ30" s="188"/>
      <c r="AK30" s="189"/>
    </row>
    <row r="31" spans="1:37" ht="13.5" customHeight="1">
      <c r="A31" s="190">
        <v>4</v>
      </c>
      <c r="B31" s="192" t="s">
        <v>27</v>
      </c>
      <c r="C31" s="180">
        <v>0</v>
      </c>
      <c r="D31" s="194"/>
      <c r="E31" s="194">
        <v>0</v>
      </c>
      <c r="F31" s="194"/>
      <c r="G31" s="194">
        <v>0</v>
      </c>
      <c r="H31" s="194"/>
      <c r="I31" s="195"/>
      <c r="J31" s="196"/>
      <c r="K31" s="179">
        <v>0</v>
      </c>
      <c r="L31" s="180"/>
      <c r="M31" s="179"/>
      <c r="N31" s="180"/>
      <c r="O31" s="179"/>
      <c r="P31" s="180"/>
      <c r="Q31" s="179"/>
      <c r="R31" s="180"/>
      <c r="S31" s="179"/>
      <c r="T31" s="180"/>
      <c r="U31" s="179"/>
      <c r="V31" s="180"/>
      <c r="W31" s="179"/>
      <c r="X31" s="180"/>
      <c r="Y31" s="179"/>
      <c r="Z31" s="180"/>
      <c r="AA31" s="179"/>
      <c r="AB31" s="180"/>
      <c r="AC31" s="179"/>
      <c r="AD31" s="180"/>
      <c r="AE31" s="179"/>
      <c r="AF31" s="181"/>
      <c r="AG31" s="182">
        <f>SUM(C31:H31,K31:AF31)</f>
        <v>0</v>
      </c>
      <c r="AH31" s="183"/>
      <c r="AI31" s="184">
        <f>(AG32-AH32)</f>
        <v>-11</v>
      </c>
      <c r="AJ31" s="175">
        <v>5</v>
      </c>
      <c r="AK31" s="176"/>
    </row>
    <row r="32" spans="1:37" ht="13.5" customHeight="1" thickBot="1">
      <c r="A32" s="191"/>
      <c r="B32" s="193"/>
      <c r="C32" s="5">
        <v>0</v>
      </c>
      <c r="D32" s="5">
        <v>3</v>
      </c>
      <c r="E32" s="5">
        <v>0</v>
      </c>
      <c r="F32" s="5">
        <v>3</v>
      </c>
      <c r="G32" s="5">
        <v>1</v>
      </c>
      <c r="H32" s="5">
        <v>3</v>
      </c>
      <c r="I32" s="197"/>
      <c r="J32" s="198"/>
      <c r="K32" s="5">
        <v>0</v>
      </c>
      <c r="L32" s="5">
        <v>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  <c r="AG32" s="7">
        <f>SUM(C32,E32,G32,K32)</f>
        <v>1</v>
      </c>
      <c r="AH32" s="8">
        <f>SUM(D32,F32,H32,L32)</f>
        <v>12</v>
      </c>
      <c r="AI32" s="185"/>
      <c r="AJ32" s="177"/>
      <c r="AK32" s="178"/>
    </row>
    <row r="33" spans="1:37" s="12" customFormat="1" ht="13.5" customHeight="1">
      <c r="A33" s="190">
        <v>5</v>
      </c>
      <c r="B33" s="192" t="s">
        <v>28</v>
      </c>
      <c r="C33" s="180">
        <v>0</v>
      </c>
      <c r="D33" s="194"/>
      <c r="E33" s="194">
        <v>0</v>
      </c>
      <c r="F33" s="194"/>
      <c r="G33" s="194">
        <v>0</v>
      </c>
      <c r="H33" s="194"/>
      <c r="I33" s="179">
        <v>3</v>
      </c>
      <c r="J33" s="180"/>
      <c r="K33" s="195"/>
      <c r="L33" s="196"/>
      <c r="M33" s="179"/>
      <c r="N33" s="180"/>
      <c r="O33" s="179"/>
      <c r="P33" s="180"/>
      <c r="Q33" s="179"/>
      <c r="R33" s="180"/>
      <c r="S33" s="179"/>
      <c r="T33" s="180"/>
      <c r="U33" s="179"/>
      <c r="V33" s="180"/>
      <c r="W33" s="179"/>
      <c r="X33" s="180"/>
      <c r="Y33" s="179"/>
      <c r="Z33" s="180"/>
      <c r="AA33" s="179"/>
      <c r="AB33" s="180"/>
      <c r="AC33" s="179"/>
      <c r="AD33" s="180"/>
      <c r="AE33" s="179"/>
      <c r="AF33" s="181"/>
      <c r="AG33" s="182">
        <f>SUM(C33:J33,M33:AF33)</f>
        <v>3</v>
      </c>
      <c r="AH33" s="183"/>
      <c r="AI33" s="184">
        <f>(AG34-AH34)</f>
        <v>-6</v>
      </c>
      <c r="AJ33" s="175">
        <v>4</v>
      </c>
      <c r="AK33" s="176"/>
    </row>
    <row r="34" spans="1:37" s="12" customFormat="1" ht="13.5" customHeight="1" thickBot="1">
      <c r="A34" s="191"/>
      <c r="B34" s="193"/>
      <c r="C34" s="5">
        <v>0</v>
      </c>
      <c r="D34" s="5">
        <v>3</v>
      </c>
      <c r="E34" s="5">
        <v>0</v>
      </c>
      <c r="F34" s="5">
        <v>3</v>
      </c>
      <c r="G34" s="5">
        <v>0</v>
      </c>
      <c r="H34" s="5">
        <v>3</v>
      </c>
      <c r="I34" s="5">
        <v>3</v>
      </c>
      <c r="J34" s="5">
        <v>0</v>
      </c>
      <c r="K34" s="197"/>
      <c r="L34" s="19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7">
        <f>SUM(C34,E34,G34,I34)</f>
        <v>3</v>
      </c>
      <c r="AH34" s="8">
        <f>SUM(D34,F34,H34,J34)</f>
        <v>9</v>
      </c>
      <c r="AI34" s="185"/>
      <c r="AJ34" s="177"/>
      <c r="AK34" s="178"/>
    </row>
    <row r="35" s="13" customFormat="1" ht="13.5" customHeight="1">
      <c r="C35" s="14"/>
    </row>
    <row r="36" spans="1:18" s="12" customFormat="1" ht="13.5" customHeight="1">
      <c r="A36" s="16"/>
      <c r="B36" s="19" t="s">
        <v>29</v>
      </c>
      <c r="C36" s="19"/>
      <c r="D36" s="19"/>
      <c r="E36" s="19"/>
      <c r="F36" s="13"/>
      <c r="P36" s="18"/>
      <c r="Q36" s="18"/>
      <c r="R36" s="18"/>
    </row>
    <row r="37" spans="1:35" s="12" customFormat="1" ht="13.5" customHeight="1">
      <c r="A37" s="16"/>
      <c r="B37" s="46" t="s">
        <v>21</v>
      </c>
      <c r="C37" s="46" t="s">
        <v>6</v>
      </c>
      <c r="D37" s="46" t="s">
        <v>24</v>
      </c>
      <c r="E37" s="4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7"/>
      <c r="Q37" s="47"/>
      <c r="R37" s="4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48">
        <v>0</v>
      </c>
      <c r="AH37" s="48">
        <v>3</v>
      </c>
      <c r="AI37" s="14"/>
    </row>
    <row r="38" spans="1:18" s="12" customFormat="1" ht="13.5" customHeight="1">
      <c r="A38" s="16"/>
      <c r="B38" s="19"/>
      <c r="C38" s="19"/>
      <c r="D38" s="19"/>
      <c r="E38" s="19"/>
      <c r="P38" s="18"/>
      <c r="Q38" s="18"/>
      <c r="R38" s="18"/>
    </row>
    <row r="39" spans="1:18" s="12" customFormat="1" ht="13.5" customHeight="1">
      <c r="A39" s="16"/>
      <c r="B39" s="19" t="s">
        <v>30</v>
      </c>
      <c r="C39" s="19"/>
      <c r="D39" s="19"/>
      <c r="E39" s="19"/>
      <c r="P39" s="18"/>
      <c r="Q39" s="18"/>
      <c r="R39" s="18"/>
    </row>
    <row r="40" spans="1:38" s="12" customFormat="1" ht="13.5" customHeight="1" thickBot="1">
      <c r="A40" s="16"/>
      <c r="B40" s="13"/>
      <c r="E40" s="13"/>
      <c r="F40" s="9"/>
      <c r="G40" s="13"/>
      <c r="H40" s="13"/>
      <c r="P40" s="18"/>
      <c r="Q40" s="18"/>
      <c r="R40" s="18"/>
      <c r="AJ40" s="19"/>
      <c r="AK40" s="19"/>
      <c r="AL40" s="20"/>
    </row>
    <row r="41" spans="1:37" ht="13.5" customHeight="1" thickBot="1">
      <c r="A41" s="3"/>
      <c r="B41" s="15" t="s">
        <v>4</v>
      </c>
      <c r="C41" s="210" t="s">
        <v>8</v>
      </c>
      <c r="D41" s="214"/>
      <c r="E41" s="214" t="s">
        <v>9</v>
      </c>
      <c r="F41" s="214"/>
      <c r="G41" s="214" t="s">
        <v>10</v>
      </c>
      <c r="H41" s="214"/>
      <c r="I41" s="214" t="s">
        <v>11</v>
      </c>
      <c r="J41" s="214"/>
      <c r="K41" s="215"/>
      <c r="L41" s="216"/>
      <c r="M41" s="209">
        <v>11</v>
      </c>
      <c r="N41" s="210"/>
      <c r="O41" s="209">
        <v>12</v>
      </c>
      <c r="P41" s="210"/>
      <c r="Q41" s="209">
        <v>13</v>
      </c>
      <c r="R41" s="210"/>
      <c r="S41" s="209">
        <v>14</v>
      </c>
      <c r="T41" s="210"/>
      <c r="U41" s="209">
        <v>15</v>
      </c>
      <c r="V41" s="210"/>
      <c r="W41" s="209">
        <v>16</v>
      </c>
      <c r="X41" s="210"/>
      <c r="Y41" s="209">
        <v>17</v>
      </c>
      <c r="Z41" s="210"/>
      <c r="AA41" s="209">
        <v>18</v>
      </c>
      <c r="AB41" s="210"/>
      <c r="AC41" s="209">
        <v>19</v>
      </c>
      <c r="AD41" s="210"/>
      <c r="AE41" s="209">
        <v>20</v>
      </c>
      <c r="AF41" s="211"/>
      <c r="AG41" s="212" t="s">
        <v>0</v>
      </c>
      <c r="AH41" s="213"/>
      <c r="AI41" s="4" t="s">
        <v>1</v>
      </c>
      <c r="AJ41" s="205" t="s">
        <v>2</v>
      </c>
      <c r="AK41" s="206"/>
    </row>
    <row r="42" spans="1:37" ht="13.5" customHeight="1">
      <c r="A42" s="190" t="s">
        <v>8</v>
      </c>
      <c r="B42" s="192" t="s">
        <v>18</v>
      </c>
      <c r="C42" s="207"/>
      <c r="D42" s="196"/>
      <c r="E42" s="204">
        <v>2</v>
      </c>
      <c r="F42" s="204"/>
      <c r="G42" s="194">
        <v>3</v>
      </c>
      <c r="H42" s="194"/>
      <c r="I42" s="194">
        <v>3</v>
      </c>
      <c r="J42" s="194"/>
      <c r="K42" s="217"/>
      <c r="L42" s="218"/>
      <c r="M42" s="179"/>
      <c r="N42" s="180"/>
      <c r="O42" s="179"/>
      <c r="P42" s="180"/>
      <c r="Q42" s="179"/>
      <c r="R42" s="180"/>
      <c r="S42" s="179"/>
      <c r="T42" s="180"/>
      <c r="U42" s="179"/>
      <c r="V42" s="180"/>
      <c r="W42" s="179"/>
      <c r="X42" s="180"/>
      <c r="Y42" s="179"/>
      <c r="Z42" s="180"/>
      <c r="AA42" s="179"/>
      <c r="AB42" s="180"/>
      <c r="AC42" s="179"/>
      <c r="AD42" s="180"/>
      <c r="AE42" s="179"/>
      <c r="AF42" s="181"/>
      <c r="AG42" s="182">
        <f>SUM(E42:AF42)</f>
        <v>8</v>
      </c>
      <c r="AH42" s="183"/>
      <c r="AI42" s="184">
        <f>(AG43-AH43)</f>
        <v>7</v>
      </c>
      <c r="AJ42" s="240">
        <v>1</v>
      </c>
      <c r="AK42" s="241"/>
    </row>
    <row r="43" spans="1:37" ht="13.5" customHeight="1" thickBot="1">
      <c r="A43" s="191"/>
      <c r="B43" s="193"/>
      <c r="C43" s="208"/>
      <c r="D43" s="198"/>
      <c r="E43" s="5">
        <v>3</v>
      </c>
      <c r="F43" s="5">
        <v>2</v>
      </c>
      <c r="G43" s="5">
        <v>3</v>
      </c>
      <c r="H43" s="5">
        <v>0</v>
      </c>
      <c r="I43" s="5">
        <v>3</v>
      </c>
      <c r="J43" s="5">
        <v>0</v>
      </c>
      <c r="K43" s="22"/>
      <c r="L43" s="2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  <c r="AG43" s="7">
        <f>SUM(E43,G43,I43,K43)</f>
        <v>9</v>
      </c>
      <c r="AH43" s="8">
        <f>SUM(F43,H43,J43,L43)</f>
        <v>2</v>
      </c>
      <c r="AI43" s="185"/>
      <c r="AJ43" s="242"/>
      <c r="AK43" s="243"/>
    </row>
    <row r="44" spans="1:37" ht="13.5" customHeight="1">
      <c r="A44" s="190" t="s">
        <v>9</v>
      </c>
      <c r="B44" s="192" t="s">
        <v>19</v>
      </c>
      <c r="C44" s="203">
        <v>1</v>
      </c>
      <c r="D44" s="204"/>
      <c r="E44" s="195"/>
      <c r="F44" s="196"/>
      <c r="G44" s="194">
        <v>0</v>
      </c>
      <c r="H44" s="194"/>
      <c r="I44" s="194">
        <v>3</v>
      </c>
      <c r="J44" s="194"/>
      <c r="K44" s="217"/>
      <c r="L44" s="218"/>
      <c r="M44" s="179"/>
      <c r="N44" s="180"/>
      <c r="O44" s="179"/>
      <c r="P44" s="180"/>
      <c r="Q44" s="179"/>
      <c r="R44" s="180"/>
      <c r="S44" s="179"/>
      <c r="T44" s="180"/>
      <c r="U44" s="179"/>
      <c r="V44" s="180"/>
      <c r="W44" s="179"/>
      <c r="X44" s="180"/>
      <c r="Y44" s="179"/>
      <c r="Z44" s="180"/>
      <c r="AA44" s="179"/>
      <c r="AB44" s="180"/>
      <c r="AC44" s="179"/>
      <c r="AD44" s="180"/>
      <c r="AE44" s="179"/>
      <c r="AF44" s="181"/>
      <c r="AG44" s="182">
        <f>SUM(C44,G44:AF44)</f>
        <v>4</v>
      </c>
      <c r="AH44" s="183"/>
      <c r="AI44" s="184">
        <f>(AG45-AH45)</f>
        <v>0</v>
      </c>
      <c r="AJ44" s="186">
        <v>3</v>
      </c>
      <c r="AK44" s="187"/>
    </row>
    <row r="45" spans="1:37" ht="13.5" customHeight="1" thickBot="1">
      <c r="A45" s="191"/>
      <c r="B45" s="193"/>
      <c r="C45" s="5">
        <v>2</v>
      </c>
      <c r="D45" s="5">
        <v>3</v>
      </c>
      <c r="E45" s="197"/>
      <c r="F45" s="198"/>
      <c r="G45" s="5">
        <v>1</v>
      </c>
      <c r="H45" s="5">
        <v>3</v>
      </c>
      <c r="I45" s="5">
        <v>3</v>
      </c>
      <c r="J45" s="5">
        <v>0</v>
      </c>
      <c r="K45" s="22"/>
      <c r="L45" s="2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  <c r="AG45" s="7">
        <f>SUM(C45,G45,I45,K45)</f>
        <v>6</v>
      </c>
      <c r="AH45" s="8">
        <f>SUM(D45,H45,J45,L45)</f>
        <v>6</v>
      </c>
      <c r="AI45" s="185"/>
      <c r="AJ45" s="188"/>
      <c r="AK45" s="189"/>
    </row>
    <row r="46" spans="1:37" ht="13.5" customHeight="1">
      <c r="A46" s="190" t="s">
        <v>10</v>
      </c>
      <c r="B46" s="192" t="s">
        <v>26</v>
      </c>
      <c r="C46" s="180">
        <v>0</v>
      </c>
      <c r="D46" s="194"/>
      <c r="E46" s="194">
        <v>3</v>
      </c>
      <c r="F46" s="194"/>
      <c r="G46" s="195"/>
      <c r="H46" s="196"/>
      <c r="I46" s="194">
        <v>3</v>
      </c>
      <c r="J46" s="194"/>
      <c r="K46" s="217"/>
      <c r="L46" s="218"/>
      <c r="M46" s="179"/>
      <c r="N46" s="180"/>
      <c r="O46" s="179"/>
      <c r="P46" s="180"/>
      <c r="Q46" s="179"/>
      <c r="R46" s="180"/>
      <c r="S46" s="179"/>
      <c r="T46" s="180"/>
      <c r="U46" s="179"/>
      <c r="V46" s="180"/>
      <c r="W46" s="179"/>
      <c r="X46" s="180"/>
      <c r="Y46" s="179"/>
      <c r="Z46" s="180"/>
      <c r="AA46" s="179"/>
      <c r="AB46" s="180"/>
      <c r="AC46" s="179"/>
      <c r="AD46" s="180"/>
      <c r="AE46" s="179"/>
      <c r="AF46" s="181"/>
      <c r="AG46" s="182">
        <f>SUM(C46,E46,I46:AF46)</f>
        <v>6</v>
      </c>
      <c r="AH46" s="183"/>
      <c r="AI46" s="184">
        <f>(AG47-AH47)</f>
        <v>2</v>
      </c>
      <c r="AJ46" s="186">
        <v>2</v>
      </c>
      <c r="AK46" s="187"/>
    </row>
    <row r="47" spans="1:37" ht="13.5" customHeight="1" thickBot="1">
      <c r="A47" s="191"/>
      <c r="B47" s="193"/>
      <c r="C47" s="5">
        <v>0</v>
      </c>
      <c r="D47" s="5">
        <v>3</v>
      </c>
      <c r="E47" s="5">
        <v>3</v>
      </c>
      <c r="F47" s="5">
        <v>1</v>
      </c>
      <c r="G47" s="197"/>
      <c r="H47" s="198"/>
      <c r="I47" s="5">
        <v>3</v>
      </c>
      <c r="J47" s="5">
        <v>0</v>
      </c>
      <c r="K47" s="22"/>
      <c r="L47" s="22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6"/>
      <c r="AG47" s="7">
        <f>SUM(C47,E47,I47,K47)</f>
        <v>6</v>
      </c>
      <c r="AH47" s="8">
        <f>SUM(D47,F47,J47,L47)</f>
        <v>4</v>
      </c>
      <c r="AI47" s="185"/>
      <c r="AJ47" s="188"/>
      <c r="AK47" s="189"/>
    </row>
    <row r="48" spans="1:37" ht="13.5" customHeight="1">
      <c r="A48" s="190" t="s">
        <v>11</v>
      </c>
      <c r="B48" s="192" t="s">
        <v>25</v>
      </c>
      <c r="C48" s="180">
        <v>0</v>
      </c>
      <c r="D48" s="194"/>
      <c r="E48" s="194">
        <v>0</v>
      </c>
      <c r="F48" s="194"/>
      <c r="G48" s="194">
        <v>0</v>
      </c>
      <c r="H48" s="194"/>
      <c r="I48" s="195"/>
      <c r="J48" s="196"/>
      <c r="K48" s="217"/>
      <c r="L48" s="218"/>
      <c r="M48" s="179"/>
      <c r="N48" s="180"/>
      <c r="O48" s="179"/>
      <c r="P48" s="180"/>
      <c r="Q48" s="179"/>
      <c r="R48" s="180"/>
      <c r="S48" s="179"/>
      <c r="T48" s="180"/>
      <c r="U48" s="179"/>
      <c r="V48" s="180"/>
      <c r="W48" s="179"/>
      <c r="X48" s="180"/>
      <c r="Y48" s="179"/>
      <c r="Z48" s="180"/>
      <c r="AA48" s="179"/>
      <c r="AB48" s="180"/>
      <c r="AC48" s="179"/>
      <c r="AD48" s="180"/>
      <c r="AE48" s="179"/>
      <c r="AF48" s="181"/>
      <c r="AG48" s="182">
        <f>SUM(C48:H48,K48:AF48)</f>
        <v>0</v>
      </c>
      <c r="AH48" s="183"/>
      <c r="AI48" s="184">
        <f>(AG49-AH49)</f>
        <v>-9</v>
      </c>
      <c r="AJ48" s="175">
        <v>4</v>
      </c>
      <c r="AK48" s="176"/>
    </row>
    <row r="49" spans="1:37" ht="13.5" customHeight="1" thickBot="1">
      <c r="A49" s="191"/>
      <c r="B49" s="193"/>
      <c r="C49" s="5">
        <v>0</v>
      </c>
      <c r="D49" s="5">
        <v>3</v>
      </c>
      <c r="E49" s="5">
        <v>0</v>
      </c>
      <c r="F49" s="5">
        <v>3</v>
      </c>
      <c r="G49" s="5">
        <v>0</v>
      </c>
      <c r="H49" s="5">
        <v>3</v>
      </c>
      <c r="I49" s="197"/>
      <c r="J49" s="198"/>
      <c r="K49" s="22"/>
      <c r="L49" s="22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"/>
      <c r="AG49" s="7">
        <f>SUM(C49,E49,G49,K49)</f>
        <v>0</v>
      </c>
      <c r="AH49" s="8">
        <f>SUM(D49,F49,H49,L49)</f>
        <v>9</v>
      </c>
      <c r="AI49" s="185"/>
      <c r="AJ49" s="177"/>
      <c r="AK49" s="178"/>
    </row>
    <row r="50" spans="1:37" s="26" customFormat="1" ht="13.5" customHeight="1">
      <c r="A50" s="244"/>
      <c r="B50" s="229"/>
      <c r="C50" s="218"/>
      <c r="D50" s="231"/>
      <c r="E50" s="231"/>
      <c r="F50" s="231"/>
      <c r="G50" s="231"/>
      <c r="H50" s="231"/>
      <c r="I50" s="217"/>
      <c r="J50" s="218"/>
      <c r="K50" s="195"/>
      <c r="L50" s="196"/>
      <c r="M50" s="217"/>
      <c r="N50" s="218"/>
      <c r="O50" s="217"/>
      <c r="P50" s="218"/>
      <c r="Q50" s="217"/>
      <c r="R50" s="218"/>
      <c r="S50" s="217"/>
      <c r="T50" s="218"/>
      <c r="U50" s="217"/>
      <c r="V50" s="218"/>
      <c r="W50" s="217"/>
      <c r="X50" s="218"/>
      <c r="Y50" s="217"/>
      <c r="Z50" s="218"/>
      <c r="AA50" s="217"/>
      <c r="AB50" s="218"/>
      <c r="AC50" s="217"/>
      <c r="AD50" s="218"/>
      <c r="AE50" s="217"/>
      <c r="AF50" s="250"/>
      <c r="AG50" s="232"/>
      <c r="AH50" s="233"/>
      <c r="AI50" s="234"/>
      <c r="AJ50" s="246"/>
      <c r="AK50" s="247"/>
    </row>
    <row r="51" spans="1:37" s="26" customFormat="1" ht="13.5" customHeight="1" thickBot="1">
      <c r="A51" s="245"/>
      <c r="B51" s="230"/>
      <c r="C51" s="22"/>
      <c r="D51" s="22"/>
      <c r="E51" s="22"/>
      <c r="F51" s="22"/>
      <c r="G51" s="22"/>
      <c r="H51" s="22"/>
      <c r="I51" s="22"/>
      <c r="J51" s="22"/>
      <c r="K51" s="197"/>
      <c r="L51" s="198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24"/>
      <c r="AH51" s="25"/>
      <c r="AI51" s="235"/>
      <c r="AJ51" s="248"/>
      <c r="AK51" s="249"/>
    </row>
  </sheetData>
  <mergeCells count="351">
    <mergeCell ref="AG50:AH50"/>
    <mergeCell ref="AI50:AI51"/>
    <mergeCell ref="AJ50:AK51"/>
    <mergeCell ref="Y50:Z50"/>
    <mergeCell ref="AA50:AB50"/>
    <mergeCell ref="AC50:AD50"/>
    <mergeCell ref="AE50:AF50"/>
    <mergeCell ref="Q50:R50"/>
    <mergeCell ref="S50:T50"/>
    <mergeCell ref="U50:V50"/>
    <mergeCell ref="W50:X50"/>
    <mergeCell ref="AJ48:AK49"/>
    <mergeCell ref="A50:A51"/>
    <mergeCell ref="B50:B51"/>
    <mergeCell ref="C50:D50"/>
    <mergeCell ref="E50:F50"/>
    <mergeCell ref="G50:H50"/>
    <mergeCell ref="I50:J50"/>
    <mergeCell ref="K50:L51"/>
    <mergeCell ref="M50:N50"/>
    <mergeCell ref="O50:P50"/>
    <mergeCell ref="AC48:AD48"/>
    <mergeCell ref="AE48:AF48"/>
    <mergeCell ref="AG48:AH48"/>
    <mergeCell ref="AI48:AI49"/>
    <mergeCell ref="U48:V48"/>
    <mergeCell ref="W48:X48"/>
    <mergeCell ref="Y48:Z48"/>
    <mergeCell ref="AA48:AB48"/>
    <mergeCell ref="M48:N48"/>
    <mergeCell ref="O48:P48"/>
    <mergeCell ref="Q48:R48"/>
    <mergeCell ref="S48:T48"/>
    <mergeCell ref="AG46:AH46"/>
    <mergeCell ref="AI46:AI47"/>
    <mergeCell ref="AJ46:AK47"/>
    <mergeCell ref="A48:A49"/>
    <mergeCell ref="B48:B49"/>
    <mergeCell ref="C48:D48"/>
    <mergeCell ref="E48:F48"/>
    <mergeCell ref="G48:H48"/>
    <mergeCell ref="I48:J49"/>
    <mergeCell ref="K48:L48"/>
    <mergeCell ref="Y46:Z46"/>
    <mergeCell ref="AA46:AB46"/>
    <mergeCell ref="AC46:AD46"/>
    <mergeCell ref="AE46:AF46"/>
    <mergeCell ref="Q46:R46"/>
    <mergeCell ref="S46:T46"/>
    <mergeCell ref="U46:V46"/>
    <mergeCell ref="W46:X46"/>
    <mergeCell ref="AJ44:AK45"/>
    <mergeCell ref="A46:A47"/>
    <mergeCell ref="B46:B47"/>
    <mergeCell ref="C46:D46"/>
    <mergeCell ref="E46:F46"/>
    <mergeCell ref="G46:H47"/>
    <mergeCell ref="I46:J46"/>
    <mergeCell ref="K46:L46"/>
    <mergeCell ref="M46:N46"/>
    <mergeCell ref="O46:P46"/>
    <mergeCell ref="AC44:AD44"/>
    <mergeCell ref="AE44:AF44"/>
    <mergeCell ref="AG44:AH44"/>
    <mergeCell ref="AI44:AI45"/>
    <mergeCell ref="U44:V44"/>
    <mergeCell ref="W44:X44"/>
    <mergeCell ref="Y44:Z44"/>
    <mergeCell ref="AA44:AB44"/>
    <mergeCell ref="M44:N44"/>
    <mergeCell ref="O44:P44"/>
    <mergeCell ref="Q44:R44"/>
    <mergeCell ref="S44:T44"/>
    <mergeCell ref="AG42:AH42"/>
    <mergeCell ref="AI42:AI43"/>
    <mergeCell ref="AJ42:AK43"/>
    <mergeCell ref="A44:A45"/>
    <mergeCell ref="B44:B45"/>
    <mergeCell ref="C44:D44"/>
    <mergeCell ref="E44:F45"/>
    <mergeCell ref="G44:H44"/>
    <mergeCell ref="I44:J44"/>
    <mergeCell ref="K44:L44"/>
    <mergeCell ref="Y42:Z42"/>
    <mergeCell ref="AA42:AB42"/>
    <mergeCell ref="AC42:AD42"/>
    <mergeCell ref="AE42:AF42"/>
    <mergeCell ref="Q42:R42"/>
    <mergeCell ref="S42:T42"/>
    <mergeCell ref="U42:V42"/>
    <mergeCell ref="W42:X42"/>
    <mergeCell ref="AJ41:AK41"/>
    <mergeCell ref="A42:A43"/>
    <mergeCell ref="B42:B43"/>
    <mergeCell ref="C42:D43"/>
    <mergeCell ref="E42:F42"/>
    <mergeCell ref="G42:H42"/>
    <mergeCell ref="I42:J42"/>
    <mergeCell ref="K42:L42"/>
    <mergeCell ref="M42:N42"/>
    <mergeCell ref="O42:P42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K41:L41"/>
    <mergeCell ref="M41:N41"/>
    <mergeCell ref="O41:P41"/>
    <mergeCell ref="Q41:R41"/>
    <mergeCell ref="C41:D41"/>
    <mergeCell ref="E41:F41"/>
    <mergeCell ref="G41:H41"/>
    <mergeCell ref="I41:J41"/>
    <mergeCell ref="AE33:AF33"/>
    <mergeCell ref="AG33:AH33"/>
    <mergeCell ref="AI33:AI34"/>
    <mergeCell ref="AJ33:AK34"/>
    <mergeCell ref="W33:X33"/>
    <mergeCell ref="Y33:Z33"/>
    <mergeCell ref="AA33:AB33"/>
    <mergeCell ref="AC33:AD33"/>
    <mergeCell ref="O33:P33"/>
    <mergeCell ref="Q33:R33"/>
    <mergeCell ref="S33:T33"/>
    <mergeCell ref="U33:V33"/>
    <mergeCell ref="G33:H33"/>
    <mergeCell ref="M33:N33"/>
    <mergeCell ref="I33:J33"/>
    <mergeCell ref="K33:L34"/>
    <mergeCell ref="A33:A34"/>
    <mergeCell ref="B33:B34"/>
    <mergeCell ref="C33:D33"/>
    <mergeCell ref="E33:F33"/>
    <mergeCell ref="AE19:AF19"/>
    <mergeCell ref="AG19:AH19"/>
    <mergeCell ref="AI19:AI20"/>
    <mergeCell ref="AJ19:AK20"/>
    <mergeCell ref="W19:X19"/>
    <mergeCell ref="Y19:Z19"/>
    <mergeCell ref="AA19:AB19"/>
    <mergeCell ref="AC19:AD19"/>
    <mergeCell ref="O19:P19"/>
    <mergeCell ref="Q19:R19"/>
    <mergeCell ref="S19:T19"/>
    <mergeCell ref="U19:V19"/>
    <mergeCell ref="G19:H19"/>
    <mergeCell ref="M19:N19"/>
    <mergeCell ref="I19:J19"/>
    <mergeCell ref="K19:L20"/>
    <mergeCell ref="A19:A20"/>
    <mergeCell ref="B19:B20"/>
    <mergeCell ref="C19:D19"/>
    <mergeCell ref="E19:F19"/>
    <mergeCell ref="AJ17:AK18"/>
    <mergeCell ref="AC17:AD17"/>
    <mergeCell ref="AE17:AF17"/>
    <mergeCell ref="AG17:AH17"/>
    <mergeCell ref="AI17:AI18"/>
    <mergeCell ref="U17:V17"/>
    <mergeCell ref="W17:X17"/>
    <mergeCell ref="Y17:Z17"/>
    <mergeCell ref="AA17:AB17"/>
    <mergeCell ref="M17:N17"/>
    <mergeCell ref="O17:P17"/>
    <mergeCell ref="Q17:R17"/>
    <mergeCell ref="S17:T17"/>
    <mergeCell ref="K17:L17"/>
    <mergeCell ref="AJ15:AK16"/>
    <mergeCell ref="A17:A18"/>
    <mergeCell ref="B17:B18"/>
    <mergeCell ref="C17:D17"/>
    <mergeCell ref="E17:F17"/>
    <mergeCell ref="G17:H17"/>
    <mergeCell ref="I17:J18"/>
    <mergeCell ref="AC15:AD15"/>
    <mergeCell ref="AE15:AF15"/>
    <mergeCell ref="AG15:AH15"/>
    <mergeCell ref="AI15:AI16"/>
    <mergeCell ref="U15:V15"/>
    <mergeCell ref="W15:X15"/>
    <mergeCell ref="Y15:Z15"/>
    <mergeCell ref="AA15:AB15"/>
    <mergeCell ref="M15:N15"/>
    <mergeCell ref="O15:P15"/>
    <mergeCell ref="Q15:R15"/>
    <mergeCell ref="S15:T15"/>
    <mergeCell ref="K15:L15"/>
    <mergeCell ref="AJ13:AK14"/>
    <mergeCell ref="A15:A16"/>
    <mergeCell ref="B15:B16"/>
    <mergeCell ref="C15:D15"/>
    <mergeCell ref="E15:F15"/>
    <mergeCell ref="G15:H16"/>
    <mergeCell ref="I15:J15"/>
    <mergeCell ref="AC13:AD13"/>
    <mergeCell ref="AE13:AF13"/>
    <mergeCell ref="AG13:AH13"/>
    <mergeCell ref="AI13:AI14"/>
    <mergeCell ref="U13:V13"/>
    <mergeCell ref="W13:X13"/>
    <mergeCell ref="Y13:Z13"/>
    <mergeCell ref="AA13:AB13"/>
    <mergeCell ref="M13:N13"/>
    <mergeCell ref="O13:P13"/>
    <mergeCell ref="Q13:R13"/>
    <mergeCell ref="S13:T13"/>
    <mergeCell ref="K13:L13"/>
    <mergeCell ref="AJ11:AK12"/>
    <mergeCell ref="A13:A14"/>
    <mergeCell ref="B13:B14"/>
    <mergeCell ref="C13:D13"/>
    <mergeCell ref="E13:F14"/>
    <mergeCell ref="G13:H13"/>
    <mergeCell ref="I13:J13"/>
    <mergeCell ref="AC11:AD11"/>
    <mergeCell ref="AE11:AF11"/>
    <mergeCell ref="AG11:AH11"/>
    <mergeCell ref="AI11:AI12"/>
    <mergeCell ref="U11:V11"/>
    <mergeCell ref="W11:X11"/>
    <mergeCell ref="Y11:Z11"/>
    <mergeCell ref="AA11:AB11"/>
    <mergeCell ref="M11:N11"/>
    <mergeCell ref="O11:P11"/>
    <mergeCell ref="Q11:R11"/>
    <mergeCell ref="S11:T11"/>
    <mergeCell ref="K11:L11"/>
    <mergeCell ref="AG10:AH10"/>
    <mergeCell ref="AJ10:AK10"/>
    <mergeCell ref="A11:A12"/>
    <mergeCell ref="B11:B12"/>
    <mergeCell ref="C11:D12"/>
    <mergeCell ref="E11:F11"/>
    <mergeCell ref="G11:H11"/>
    <mergeCell ref="I11:J11"/>
    <mergeCell ref="Y10:Z10"/>
    <mergeCell ref="AA10:AB10"/>
    <mergeCell ref="AC10:AD10"/>
    <mergeCell ref="AE10:AF10"/>
    <mergeCell ref="Q10:R10"/>
    <mergeCell ref="S10:T10"/>
    <mergeCell ref="U10:V10"/>
    <mergeCell ref="W10:X10"/>
    <mergeCell ref="K10:L10"/>
    <mergeCell ref="M10:N10"/>
    <mergeCell ref="O10:P10"/>
    <mergeCell ref="C10:D10"/>
    <mergeCell ref="E10:F10"/>
    <mergeCell ref="G10:H10"/>
    <mergeCell ref="I10:J10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J24:AK24"/>
    <mergeCell ref="A25:A26"/>
    <mergeCell ref="B25:B26"/>
    <mergeCell ref="C25:D26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I26"/>
    <mergeCell ref="AJ25:AK26"/>
    <mergeCell ref="A27:A28"/>
    <mergeCell ref="B27:B28"/>
    <mergeCell ref="C27:D27"/>
    <mergeCell ref="E27:F28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I28"/>
    <mergeCell ref="AJ27:AK28"/>
    <mergeCell ref="A29:A30"/>
    <mergeCell ref="B29:B30"/>
    <mergeCell ref="C29:D29"/>
    <mergeCell ref="E29:F29"/>
    <mergeCell ref="G29:H30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I30"/>
    <mergeCell ref="AJ29:AK30"/>
    <mergeCell ref="A31:A32"/>
    <mergeCell ref="B31:B32"/>
    <mergeCell ref="C31:D31"/>
    <mergeCell ref="E31:F31"/>
    <mergeCell ref="G31:H31"/>
    <mergeCell ref="I31:J32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J31:AK32"/>
    <mergeCell ref="AC31:AD31"/>
    <mergeCell ref="AE31:AF31"/>
    <mergeCell ref="AG31:AH31"/>
    <mergeCell ref="AI31:AI32"/>
  </mergeCells>
  <conditionalFormatting sqref="K26:L26 K12:L12 K43:L43">
    <cfRule type="expression" priority="1" dxfId="0" stopIfTrue="1">
      <formula>$A$1=1</formula>
    </cfRule>
  </conditionalFormatting>
  <conditionalFormatting sqref="E26:F26 C28:D28 E12:F12 C14:D14 E43:F43 C45:D45">
    <cfRule type="expression" priority="2" dxfId="0" stopIfTrue="1">
      <formula>$A$1=2</formula>
    </cfRule>
  </conditionalFormatting>
  <conditionalFormatting sqref="G26:H26 C30:D30 K28:L28 G12:H12 C16:D16 K14:L14 G43:H43 C47:D47 K45:L45">
    <cfRule type="expression" priority="3" dxfId="0" stopIfTrue="1">
      <formula>$A$1=3</formula>
    </cfRule>
  </conditionalFormatting>
  <conditionalFormatting sqref="I26:J26 C32:D32 G28:H28 E30:F30 C34:D34 I12:J12 C18:D18 G14:H14 E16:F16 C20:D20 I43:J43 C49:D49 G45:H45 E47:F47 C51:D51">
    <cfRule type="expression" priority="4" dxfId="0" stopIfTrue="1">
      <formula>$A$1=4</formula>
    </cfRule>
  </conditionalFormatting>
  <conditionalFormatting sqref="I28:J28 E32:F32 K30:L30 E34:F34 I14:J14 E18:F18 K16:L16 E20:F20 I45:J45 E49:F49 K47:L47 E51:F51">
    <cfRule type="expression" priority="5" dxfId="0" stopIfTrue="1">
      <formula>$A$1=5</formula>
    </cfRule>
  </conditionalFormatting>
  <conditionalFormatting sqref="G32:H32 I30:J30 G34:H34 G18:H18 I16:J16 G20:H20 G49:H49 I47:J47 G51:H51">
    <cfRule type="expression" priority="6" dxfId="0" stopIfTrue="1">
      <formula>$A$1=6</formula>
    </cfRule>
  </conditionalFormatting>
  <conditionalFormatting sqref="K32:L32 I34:J34 K18:L18 I20:J20 K49:L49 I51:J51">
    <cfRule type="expression" priority="7" dxfId="0" stopIfTrue="1">
      <formula>$A$1=7</formula>
    </cfRule>
  </conditionalFormatting>
  <printOptions/>
  <pageMargins left="0.7874015748031497" right="0.1968503937007874" top="0.1968503937007874" bottom="0.2362204724409449" header="0.5118110236220472" footer="0.5118110236220472"/>
  <pageSetup horizontalDpi="600" verticalDpi="600" orientation="portrait" paperSize="9" scale="11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C19">
      <selection activeCell="C1" sqref="A1:IV16384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26</v>
      </c>
      <c r="D3" s="28" t="s">
        <v>50</v>
      </c>
      <c r="E3" s="32" t="s">
        <v>36</v>
      </c>
      <c r="G3" s="33">
        <v>2</v>
      </c>
    </row>
    <row r="4" spans="3:7" ht="12.75">
      <c r="C4" s="28" t="s">
        <v>18</v>
      </c>
      <c r="D4" s="28" t="s">
        <v>20</v>
      </c>
      <c r="E4" s="32" t="s">
        <v>31</v>
      </c>
      <c r="G4" s="33">
        <v>1</v>
      </c>
    </row>
    <row r="5" spans="3:7" ht="12.75">
      <c r="C5" s="28" t="s">
        <v>50</v>
      </c>
      <c r="D5" s="28" t="s">
        <v>64</v>
      </c>
      <c r="E5" s="32" t="s">
        <v>33</v>
      </c>
      <c r="G5" s="33">
        <v>2</v>
      </c>
    </row>
    <row r="6" spans="3:7" ht="12.75">
      <c r="C6" s="28" t="s">
        <v>20</v>
      </c>
      <c r="D6" s="28" t="s">
        <v>26</v>
      </c>
      <c r="E6" s="32" t="s">
        <v>36</v>
      </c>
      <c r="G6" s="33">
        <v>1</v>
      </c>
    </row>
    <row r="7" spans="3:7" ht="12.75">
      <c r="C7" s="28" t="s">
        <v>18</v>
      </c>
      <c r="D7" s="28" t="s">
        <v>63</v>
      </c>
      <c r="E7" s="32" t="s">
        <v>31</v>
      </c>
      <c r="F7" s="32" t="s">
        <v>34</v>
      </c>
      <c r="G7" s="33">
        <v>3</v>
      </c>
    </row>
    <row r="8" spans="3:7" ht="12.75">
      <c r="C8" s="28" t="s">
        <v>26</v>
      </c>
      <c r="D8" s="28" t="s">
        <v>24</v>
      </c>
      <c r="E8" s="32" t="s">
        <v>33</v>
      </c>
      <c r="F8" s="32" t="s">
        <v>60</v>
      </c>
      <c r="G8" s="33">
        <v>1</v>
      </c>
    </row>
    <row r="9" spans="3:7" ht="12.75">
      <c r="C9" s="28" t="s">
        <v>18</v>
      </c>
      <c r="D9" s="28" t="s">
        <v>64</v>
      </c>
      <c r="E9" s="32" t="s">
        <v>31</v>
      </c>
      <c r="G9" s="33">
        <v>2</v>
      </c>
    </row>
    <row r="10" spans="3:7" ht="12.75">
      <c r="C10" s="28" t="s">
        <v>20</v>
      </c>
      <c r="D10" s="28" t="s">
        <v>50</v>
      </c>
      <c r="E10" s="32" t="s">
        <v>36</v>
      </c>
      <c r="G10" s="33">
        <v>3</v>
      </c>
    </row>
    <row r="11" spans="3:7" ht="12.75">
      <c r="C11" s="28" t="s">
        <v>24</v>
      </c>
      <c r="D11" s="28" t="s">
        <v>20</v>
      </c>
      <c r="E11" s="32" t="s">
        <v>31</v>
      </c>
      <c r="G11" s="33">
        <v>1</v>
      </c>
    </row>
    <row r="12" spans="3:7" ht="12.75">
      <c r="C12" s="28" t="s">
        <v>63</v>
      </c>
      <c r="D12" s="28" t="s">
        <v>64</v>
      </c>
      <c r="E12" s="32" t="s">
        <v>31</v>
      </c>
      <c r="F12" s="32" t="s">
        <v>34</v>
      </c>
      <c r="G12" s="33">
        <v>2</v>
      </c>
    </row>
    <row r="13" spans="3:7" ht="12.75">
      <c r="C13" s="28" t="s">
        <v>18</v>
      </c>
      <c r="D13" s="28" t="s">
        <v>50</v>
      </c>
      <c r="E13" s="32" t="s">
        <v>31</v>
      </c>
      <c r="F13" s="32" t="s">
        <v>34</v>
      </c>
      <c r="G13" s="33">
        <v>3</v>
      </c>
    </row>
    <row r="14" spans="3:7" ht="12.75">
      <c r="C14" s="28" t="s">
        <v>26</v>
      </c>
      <c r="D14" s="28" t="s">
        <v>63</v>
      </c>
      <c r="E14" s="32" t="s">
        <v>31</v>
      </c>
      <c r="F14" s="32" t="s">
        <v>34</v>
      </c>
      <c r="G14" s="33">
        <v>1</v>
      </c>
    </row>
    <row r="15" spans="3:7" ht="12.75">
      <c r="C15" s="28" t="s">
        <v>63</v>
      </c>
      <c r="D15" s="28" t="s">
        <v>50</v>
      </c>
      <c r="E15" s="32" t="s">
        <v>36</v>
      </c>
      <c r="G15" s="33">
        <v>2</v>
      </c>
    </row>
    <row r="16" spans="3:7" ht="12.75">
      <c r="C16" s="28" t="s">
        <v>26</v>
      </c>
      <c r="D16" s="28" t="s">
        <v>64</v>
      </c>
      <c r="E16" s="32" t="s">
        <v>31</v>
      </c>
      <c r="F16" s="32" t="s">
        <v>34</v>
      </c>
      <c r="G16" s="33">
        <v>3</v>
      </c>
    </row>
    <row r="17" spans="3:7" ht="12.75">
      <c r="C17" s="28" t="s">
        <v>24</v>
      </c>
      <c r="D17" s="28" t="s">
        <v>64</v>
      </c>
      <c r="E17" s="32" t="s">
        <v>31</v>
      </c>
      <c r="G17" s="33">
        <v>2</v>
      </c>
    </row>
    <row r="18" spans="3:7" ht="12.75">
      <c r="C18" s="28" t="s">
        <v>20</v>
      </c>
      <c r="D18" s="28" t="s">
        <v>63</v>
      </c>
      <c r="E18" s="32" t="s">
        <v>36</v>
      </c>
      <c r="F18" s="32" t="s">
        <v>32</v>
      </c>
      <c r="G18" s="33">
        <v>1</v>
      </c>
    </row>
    <row r="19" spans="3:7" ht="12.75">
      <c r="C19" s="28" t="s">
        <v>18</v>
      </c>
      <c r="D19" s="28" t="s">
        <v>26</v>
      </c>
      <c r="E19" s="32" t="s">
        <v>36</v>
      </c>
      <c r="G19" s="33">
        <v>3</v>
      </c>
    </row>
    <row r="20" spans="3:7" ht="12.75">
      <c r="C20" s="28" t="s">
        <v>24</v>
      </c>
      <c r="D20" s="28" t="s">
        <v>63</v>
      </c>
      <c r="E20" s="32" t="s">
        <v>36</v>
      </c>
      <c r="G20" s="33">
        <v>2</v>
      </c>
    </row>
    <row r="21" spans="3:7" ht="12.75">
      <c r="C21" s="28" t="s">
        <v>64</v>
      </c>
      <c r="D21" s="28" t="s">
        <v>20</v>
      </c>
      <c r="E21" s="32" t="s">
        <v>36</v>
      </c>
      <c r="G21" s="33">
        <v>1</v>
      </c>
    </row>
    <row r="22" spans="3:5" ht="12.75">
      <c r="C22" s="118" t="s">
        <v>24</v>
      </c>
      <c r="D22" s="118" t="s">
        <v>50</v>
      </c>
      <c r="E22" s="119" t="s">
        <v>31</v>
      </c>
    </row>
    <row r="23" spans="1:7" ht="12.75">
      <c r="A23" s="27">
        <v>4</v>
      </c>
      <c r="B23" s="27">
        <v>8</v>
      </c>
      <c r="C23" s="34" t="s">
        <v>18</v>
      </c>
      <c r="D23" s="34" t="s">
        <v>24</v>
      </c>
      <c r="E23" s="35" t="s">
        <v>33</v>
      </c>
      <c r="F23" s="35" t="s">
        <v>60</v>
      </c>
      <c r="G23" s="36">
        <v>1</v>
      </c>
    </row>
    <row r="24" spans="1:2" ht="12.75">
      <c r="A24" s="27">
        <v>5</v>
      </c>
      <c r="B24" s="27">
        <v>10</v>
      </c>
    </row>
    <row r="25" spans="1:8" s="17" customFormat="1" ht="12.75">
      <c r="A25" s="31">
        <v>3</v>
      </c>
      <c r="B25" s="31">
        <v>7</v>
      </c>
      <c r="C25" s="37"/>
      <c r="D25" s="37"/>
      <c r="E25" s="38"/>
      <c r="F25" s="38"/>
      <c r="G25" s="39"/>
      <c r="H25" s="31"/>
    </row>
    <row r="26" spans="1:8" s="17" customFormat="1" ht="12.75">
      <c r="A26" s="31">
        <v>4</v>
      </c>
      <c r="B26" s="31">
        <v>11</v>
      </c>
      <c r="C26" s="50" t="s">
        <v>38</v>
      </c>
      <c r="D26" s="51" t="s">
        <v>39</v>
      </c>
      <c r="E26" s="42" t="s">
        <v>13</v>
      </c>
      <c r="F26" s="52" t="s">
        <v>40</v>
      </c>
      <c r="G26" s="43"/>
      <c r="H26" s="31"/>
    </row>
    <row r="27" spans="1:8" s="17" customFormat="1" ht="12.75">
      <c r="A27" s="31">
        <v>2</v>
      </c>
      <c r="B27" s="31">
        <v>12</v>
      </c>
      <c r="C27" s="37" t="s">
        <v>18</v>
      </c>
      <c r="D27" s="31">
        <v>21</v>
      </c>
      <c r="E27" s="38">
        <v>3</v>
      </c>
      <c r="F27" s="53">
        <f>(E27/D27)*100</f>
        <v>14.285714285714285</v>
      </c>
      <c r="G27" s="39"/>
      <c r="H27" s="31"/>
    </row>
    <row r="28" spans="1:8" s="17" customFormat="1" ht="12.75">
      <c r="A28" s="31"/>
      <c r="B28" s="31"/>
      <c r="C28" s="37" t="s">
        <v>26</v>
      </c>
      <c r="D28" s="31">
        <v>23</v>
      </c>
      <c r="E28" s="38">
        <v>3</v>
      </c>
      <c r="F28" s="53">
        <f>(E28/D28)*100</f>
        <v>13.043478260869565</v>
      </c>
      <c r="G28" s="39"/>
      <c r="H28" s="31"/>
    </row>
    <row r="29" spans="1:8" s="17" customFormat="1" ht="12.75">
      <c r="A29" s="31"/>
      <c r="B29" s="31"/>
      <c r="C29" s="37" t="s">
        <v>24</v>
      </c>
      <c r="D29" s="31">
        <v>20</v>
      </c>
      <c r="E29" s="38">
        <v>2</v>
      </c>
      <c r="F29" s="53">
        <f>(E29/D29)*100</f>
        <v>10</v>
      </c>
      <c r="G29" s="39"/>
      <c r="H29" s="31"/>
    </row>
    <row r="30" spans="1:8" s="17" customFormat="1" ht="12.75">
      <c r="A30" s="31"/>
      <c r="B30" s="31"/>
      <c r="C30" s="37" t="s">
        <v>20</v>
      </c>
      <c r="D30" s="31">
        <v>22</v>
      </c>
      <c r="E30" s="38">
        <v>2</v>
      </c>
      <c r="F30" s="53">
        <f>(E30/D30)*100</f>
        <v>9.090909090909092</v>
      </c>
      <c r="G30" s="39"/>
      <c r="H30" s="31"/>
    </row>
    <row r="31" spans="1:8" s="17" customFormat="1" ht="12.75">
      <c r="A31" s="31">
        <v>6</v>
      </c>
      <c r="B31" s="31">
        <v>11</v>
      </c>
      <c r="C31" s="34" t="s">
        <v>63</v>
      </c>
      <c r="D31" s="30">
        <v>21</v>
      </c>
      <c r="E31" s="35">
        <v>1</v>
      </c>
      <c r="F31" s="54">
        <f>(E31/D31)*100</f>
        <v>4.761904761904762</v>
      </c>
      <c r="G31" s="36"/>
      <c r="H31" s="31"/>
    </row>
    <row r="32" spans="1:8" s="17" customFormat="1" ht="12.75">
      <c r="A32" s="31">
        <v>2</v>
      </c>
      <c r="B32" s="31">
        <v>7</v>
      </c>
      <c r="C32" s="37"/>
      <c r="D32" s="37"/>
      <c r="E32" s="38"/>
      <c r="F32" s="38"/>
      <c r="G32" s="39"/>
      <c r="H32" s="31"/>
    </row>
    <row r="33" spans="1:8" s="17" customFormat="1" ht="12.75">
      <c r="A33" s="31"/>
      <c r="B33" s="31"/>
      <c r="C33" s="37"/>
      <c r="D33" s="37"/>
      <c r="E33" s="38"/>
      <c r="F33" s="38"/>
      <c r="G33" s="39"/>
      <c r="H33" s="31"/>
    </row>
    <row r="34" spans="1:8" s="17" customFormat="1" ht="12.75">
      <c r="A34" s="31">
        <v>5</v>
      </c>
      <c r="B34" s="31">
        <v>12</v>
      </c>
      <c r="C34" s="50" t="s">
        <v>41</v>
      </c>
      <c r="D34" s="51" t="s">
        <v>42</v>
      </c>
      <c r="E34" s="42" t="s">
        <v>43</v>
      </c>
      <c r="F34" s="52" t="s">
        <v>44</v>
      </c>
      <c r="G34" s="43" t="s">
        <v>45</v>
      </c>
      <c r="H34" s="31"/>
    </row>
    <row r="35" spans="1:8" s="17" customFormat="1" ht="12.75">
      <c r="A35" s="31">
        <v>3</v>
      </c>
      <c r="B35" s="31">
        <v>10</v>
      </c>
      <c r="C35" s="37" t="s">
        <v>18</v>
      </c>
      <c r="D35" s="123">
        <v>2656</v>
      </c>
      <c r="E35" s="55">
        <v>2696</v>
      </c>
      <c r="F35" s="55">
        <v>1</v>
      </c>
      <c r="G35" s="39">
        <v>10</v>
      </c>
      <c r="H35" s="31"/>
    </row>
    <row r="36" spans="1:8" s="17" customFormat="1" ht="12.75">
      <c r="A36" s="31"/>
      <c r="B36" s="31"/>
      <c r="C36" s="37" t="s">
        <v>24</v>
      </c>
      <c r="D36" s="123">
        <v>2290</v>
      </c>
      <c r="E36" s="55">
        <v>2387</v>
      </c>
      <c r="F36" s="56">
        <v>2</v>
      </c>
      <c r="G36" s="39">
        <v>7</v>
      </c>
      <c r="H36" s="31"/>
    </row>
    <row r="37" spans="1:8" s="17" customFormat="1" ht="12.75">
      <c r="A37" s="31">
        <v>1</v>
      </c>
      <c r="B37" s="31">
        <v>8</v>
      </c>
      <c r="C37" s="37" t="s">
        <v>26</v>
      </c>
      <c r="D37" s="123">
        <v>2045</v>
      </c>
      <c r="E37" s="55">
        <v>2183</v>
      </c>
      <c r="F37" s="56">
        <v>3</v>
      </c>
      <c r="G37" s="39">
        <v>5</v>
      </c>
      <c r="H37" s="31"/>
    </row>
    <row r="38" spans="1:8" s="17" customFormat="1" ht="12.75">
      <c r="A38" s="31">
        <v>4</v>
      </c>
      <c r="B38" s="31">
        <v>10</v>
      </c>
      <c r="C38" s="37" t="s">
        <v>20</v>
      </c>
      <c r="D38" s="123">
        <v>1899</v>
      </c>
      <c r="E38" s="55">
        <v>1947</v>
      </c>
      <c r="F38" s="57">
        <v>4</v>
      </c>
      <c r="G38" s="39">
        <v>3</v>
      </c>
      <c r="H38" s="31"/>
    </row>
    <row r="39" spans="1:8" s="17" customFormat="1" ht="12.75">
      <c r="A39" s="31"/>
      <c r="B39" s="31"/>
      <c r="C39" s="37" t="s">
        <v>63</v>
      </c>
      <c r="D39" s="123">
        <v>2115</v>
      </c>
      <c r="E39" s="56">
        <v>1969</v>
      </c>
      <c r="F39" s="57">
        <v>5</v>
      </c>
      <c r="G39" s="39">
        <v>2</v>
      </c>
      <c r="H39" s="31"/>
    </row>
    <row r="40" spans="1:8" s="17" customFormat="1" ht="12.75">
      <c r="A40" s="31">
        <v>6</v>
      </c>
      <c r="B40" s="31">
        <v>12</v>
      </c>
      <c r="C40" s="37" t="s">
        <v>64</v>
      </c>
      <c r="D40" s="123">
        <v>2012</v>
      </c>
      <c r="E40" s="56">
        <v>1765</v>
      </c>
      <c r="F40" s="57">
        <v>6</v>
      </c>
      <c r="G40" s="39">
        <v>1</v>
      </c>
      <c r="H40" s="31"/>
    </row>
    <row r="41" spans="1:8" s="17" customFormat="1" ht="12.75">
      <c r="A41" s="31">
        <v>5</v>
      </c>
      <c r="B41" s="31">
        <v>11</v>
      </c>
      <c r="C41" s="34" t="s">
        <v>50</v>
      </c>
      <c r="D41" s="124">
        <v>1563</v>
      </c>
      <c r="E41" s="129">
        <v>1651</v>
      </c>
      <c r="F41" s="59">
        <v>7</v>
      </c>
      <c r="G41" s="36"/>
      <c r="H41" s="31"/>
    </row>
    <row r="42" spans="1:8" s="17" customFormat="1" ht="12.75">
      <c r="A42" s="31">
        <v>8</v>
      </c>
      <c r="B42" s="31">
        <v>10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2</v>
      </c>
      <c r="B43" s="31">
        <v>4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1</v>
      </c>
      <c r="B44" s="31">
        <v>6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10</v>
      </c>
      <c r="B45" s="31">
        <v>12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8</v>
      </c>
      <c r="B46" s="31">
        <v>9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7</v>
      </c>
      <c r="B47" s="31">
        <v>11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4</v>
      </c>
      <c r="B48" s="31">
        <v>6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2</v>
      </c>
      <c r="B49" s="31">
        <v>3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1</v>
      </c>
      <c r="B50" s="31">
        <v>5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9</v>
      </c>
      <c r="B51" s="31">
        <v>12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8</v>
      </c>
      <c r="B52" s="31">
        <v>11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7</v>
      </c>
      <c r="B53" s="31">
        <v>10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3</v>
      </c>
      <c r="B54" s="31">
        <v>6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2</v>
      </c>
      <c r="B55" s="31">
        <v>5</v>
      </c>
      <c r="C55" s="37"/>
      <c r="D55" s="37"/>
      <c r="E55" s="38"/>
      <c r="F55" s="38"/>
      <c r="G55" s="39"/>
      <c r="H55" s="31"/>
    </row>
    <row r="56" spans="1:8" s="17" customFormat="1" ht="12.75">
      <c r="A56" s="31">
        <v>1</v>
      </c>
      <c r="B56" s="31">
        <v>4</v>
      </c>
      <c r="C56" s="37"/>
      <c r="D56" s="37"/>
      <c r="E56" s="38"/>
      <c r="F56" s="38"/>
      <c r="G56" s="39"/>
      <c r="H56" s="31"/>
    </row>
    <row r="57" spans="1:8" s="17" customFormat="1" ht="12.75">
      <c r="A57" s="31">
        <v>10</v>
      </c>
      <c r="B57" s="31">
        <v>11</v>
      </c>
      <c r="C57" s="37"/>
      <c r="D57" s="37"/>
      <c r="E57" s="38"/>
      <c r="F57" s="38"/>
      <c r="G57" s="39"/>
      <c r="H57" s="31"/>
    </row>
    <row r="58" spans="1:8" s="17" customFormat="1" ht="12.75">
      <c r="A58" s="31">
        <v>8</v>
      </c>
      <c r="B58" s="31">
        <v>12</v>
      </c>
      <c r="C58" s="37"/>
      <c r="D58" s="37"/>
      <c r="E58" s="38"/>
      <c r="F58" s="38"/>
      <c r="G58" s="39"/>
      <c r="H58" s="31"/>
    </row>
    <row r="59" spans="1:8" s="17" customFormat="1" ht="12.75">
      <c r="A59" s="31">
        <v>7</v>
      </c>
      <c r="B59" s="31">
        <v>9</v>
      </c>
      <c r="C59" s="37"/>
      <c r="D59" s="37"/>
      <c r="E59" s="38"/>
      <c r="F59" s="38"/>
      <c r="G59" s="39"/>
      <c r="H59" s="31"/>
    </row>
    <row r="60" spans="1:8" s="17" customFormat="1" ht="12.75">
      <c r="A60" s="31">
        <v>4</v>
      </c>
      <c r="B60" s="31">
        <v>5</v>
      </c>
      <c r="C60" s="37"/>
      <c r="D60" s="37"/>
      <c r="E60" s="38"/>
      <c r="F60" s="38"/>
      <c r="G60" s="39"/>
      <c r="H60" s="31"/>
    </row>
    <row r="61" spans="1:8" s="17" customFormat="1" ht="12.75">
      <c r="A61" s="31">
        <v>2</v>
      </c>
      <c r="B61" s="31">
        <v>6</v>
      </c>
      <c r="C61" s="37"/>
      <c r="D61" s="37"/>
      <c r="E61" s="38"/>
      <c r="F61" s="38"/>
      <c r="G61" s="39"/>
      <c r="H61" s="31"/>
    </row>
    <row r="62" spans="1:8" s="17" customFormat="1" ht="12.75">
      <c r="A62" s="31">
        <v>1</v>
      </c>
      <c r="B62" s="31">
        <v>3</v>
      </c>
      <c r="C62" s="37"/>
      <c r="D62" s="37"/>
      <c r="E62" s="38"/>
      <c r="F62" s="38"/>
      <c r="G62" s="39"/>
      <c r="H62" s="31"/>
    </row>
    <row r="63" spans="1:8" s="17" customFormat="1" ht="12.75">
      <c r="A63" s="31">
        <v>11</v>
      </c>
      <c r="B63" s="31">
        <v>12</v>
      </c>
      <c r="C63" s="37"/>
      <c r="D63" s="37"/>
      <c r="E63" s="38"/>
      <c r="F63" s="38"/>
      <c r="G63" s="39"/>
      <c r="H63" s="31"/>
    </row>
    <row r="64" spans="1:8" s="17" customFormat="1" ht="12.75">
      <c r="A64" s="31">
        <v>9</v>
      </c>
      <c r="B64" s="31">
        <v>10</v>
      </c>
      <c r="C64" s="37"/>
      <c r="D64" s="37"/>
      <c r="E64" s="38"/>
      <c r="F64" s="38"/>
      <c r="G64" s="39"/>
      <c r="H64" s="31"/>
    </row>
    <row r="65" spans="1:8" s="17" customFormat="1" ht="12.75">
      <c r="A65" s="31">
        <v>7</v>
      </c>
      <c r="B65" s="31">
        <v>8</v>
      </c>
      <c r="C65" s="37"/>
      <c r="D65" s="37"/>
      <c r="E65" s="38"/>
      <c r="F65" s="38"/>
      <c r="G65" s="39"/>
      <c r="H65" s="31"/>
    </row>
    <row r="66" spans="1:8" s="17" customFormat="1" ht="12.75">
      <c r="A66" s="31">
        <v>5</v>
      </c>
      <c r="B66" s="31">
        <v>6</v>
      </c>
      <c r="C66" s="37"/>
      <c r="D66" s="37"/>
      <c r="E66" s="38"/>
      <c r="F66" s="38"/>
      <c r="G66" s="39"/>
      <c r="H66" s="31"/>
    </row>
    <row r="67" spans="1:8" s="17" customFormat="1" ht="12.75">
      <c r="A67" s="31">
        <v>3</v>
      </c>
      <c r="B67" s="31">
        <v>4</v>
      </c>
      <c r="C67" s="37"/>
      <c r="D67" s="37"/>
      <c r="E67" s="38"/>
      <c r="F67" s="38"/>
      <c r="G67" s="39"/>
      <c r="H67" s="31"/>
    </row>
    <row r="68" spans="1:8" s="17" customFormat="1" ht="12.75">
      <c r="A68" s="31">
        <v>1</v>
      </c>
      <c r="B68" s="31">
        <v>2</v>
      </c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44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45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45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45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45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45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  <row r="182" spans="1:8" s="17" customFormat="1" ht="12.75">
      <c r="A182" s="31"/>
      <c r="B182" s="31"/>
      <c r="C182" s="37"/>
      <c r="D182" s="37"/>
      <c r="E182" s="38"/>
      <c r="F182" s="38"/>
      <c r="G182" s="39"/>
      <c r="H182" s="31"/>
    </row>
    <row r="183" spans="1:8" s="17" customFormat="1" ht="12.75">
      <c r="A183" s="31"/>
      <c r="B183" s="31"/>
      <c r="C183" s="37"/>
      <c r="D183" s="37"/>
      <c r="E183" s="38"/>
      <c r="F183" s="38"/>
      <c r="G183" s="39"/>
      <c r="H183" s="31"/>
    </row>
    <row r="184" spans="1:8" s="17" customFormat="1" ht="12.75">
      <c r="A184" s="31"/>
      <c r="B184" s="31"/>
      <c r="C184" s="37"/>
      <c r="D184" s="37"/>
      <c r="E184" s="38"/>
      <c r="F184" s="38"/>
      <c r="G184" s="39"/>
      <c r="H184" s="31"/>
    </row>
    <row r="185" spans="1:8" s="17" customFormat="1" ht="12.75">
      <c r="A185" s="31"/>
      <c r="B185" s="31"/>
      <c r="C185" s="37"/>
      <c r="D185" s="37"/>
      <c r="E185" s="38"/>
      <c r="F185" s="38"/>
      <c r="G185" s="39"/>
      <c r="H185" s="31"/>
    </row>
    <row r="186" spans="1:8" s="17" customFormat="1" ht="12.75">
      <c r="A186" s="31"/>
      <c r="B186" s="31"/>
      <c r="C186" s="37"/>
      <c r="D186" s="37"/>
      <c r="E186" s="38"/>
      <c r="F186" s="38"/>
      <c r="G186" s="39"/>
      <c r="H186" s="31"/>
    </row>
    <row r="187" spans="1:8" s="17" customFormat="1" ht="12.75">
      <c r="A187" s="31"/>
      <c r="B187" s="31"/>
      <c r="C187" s="37"/>
      <c r="D187" s="37"/>
      <c r="E187" s="38"/>
      <c r="F187" s="38"/>
      <c r="G187" s="39"/>
      <c r="H187" s="31"/>
    </row>
    <row r="188" spans="1:8" s="17" customFormat="1" ht="12.75">
      <c r="A188" s="31"/>
      <c r="B188" s="31"/>
      <c r="C188" s="37"/>
      <c r="D188" s="37"/>
      <c r="E188" s="38"/>
      <c r="F188" s="38"/>
      <c r="G188" s="39"/>
      <c r="H188" s="31"/>
    </row>
    <row r="189" spans="1:8" s="17" customFormat="1" ht="12.75">
      <c r="A189" s="31"/>
      <c r="B189" s="31"/>
      <c r="C189" s="37"/>
      <c r="D189" s="37"/>
      <c r="E189" s="38"/>
      <c r="F189" s="38"/>
      <c r="G189" s="39"/>
      <c r="H189" s="31"/>
    </row>
    <row r="190" spans="1:8" s="17" customFormat="1" ht="12.75">
      <c r="A190" s="31"/>
      <c r="B190" s="31"/>
      <c r="C190" s="37"/>
      <c r="D190" s="37"/>
      <c r="E190" s="38"/>
      <c r="F190" s="38"/>
      <c r="G190" s="39"/>
      <c r="H190" s="31"/>
    </row>
    <row r="191" spans="1:8" s="17" customFormat="1" ht="12.75">
      <c r="A191" s="31"/>
      <c r="B191" s="31"/>
      <c r="C191" s="37"/>
      <c r="D191" s="37"/>
      <c r="E191" s="38"/>
      <c r="F191" s="38"/>
      <c r="G191" s="39"/>
      <c r="H191" s="31"/>
    </row>
    <row r="192" spans="1:8" s="17" customFormat="1" ht="12.75">
      <c r="A192" s="31"/>
      <c r="B192" s="31"/>
      <c r="C192" s="37"/>
      <c r="D192" s="37"/>
      <c r="E192" s="38"/>
      <c r="F192" s="38"/>
      <c r="G192" s="39"/>
      <c r="H192" s="31"/>
    </row>
    <row r="193" spans="1:8" s="17" customFormat="1" ht="12.75">
      <c r="A193" s="31"/>
      <c r="B193" s="31"/>
      <c r="C193" s="37"/>
      <c r="D193" s="37"/>
      <c r="E193" s="38"/>
      <c r="F193" s="38"/>
      <c r="G193" s="39"/>
      <c r="H193" s="31"/>
    </row>
    <row r="194" spans="1:8" s="17" customFormat="1" ht="12.75">
      <c r="A194" s="31"/>
      <c r="B194" s="31"/>
      <c r="C194" s="37"/>
      <c r="D194" s="37"/>
      <c r="E194" s="38"/>
      <c r="F194" s="38"/>
      <c r="G194" s="39"/>
      <c r="H194" s="3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W18" sqref="AW18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65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3</v>
      </c>
      <c r="F9" s="204"/>
      <c r="G9" s="194">
        <v>3</v>
      </c>
      <c r="H9" s="194"/>
      <c r="I9" s="194">
        <v>3</v>
      </c>
      <c r="J9" s="194"/>
      <c r="K9" s="194">
        <v>1</v>
      </c>
      <c r="L9" s="194"/>
      <c r="M9" s="277">
        <v>3</v>
      </c>
      <c r="N9" s="277"/>
      <c r="O9" s="277">
        <v>3</v>
      </c>
      <c r="P9" s="277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16</v>
      </c>
      <c r="AR9" s="183"/>
      <c r="AS9" s="184">
        <f>(AQ10-AR10)</f>
        <v>14</v>
      </c>
      <c r="AT9" s="253">
        <v>1</v>
      </c>
      <c r="AU9" s="254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0</v>
      </c>
      <c r="G10" s="5">
        <v>3</v>
      </c>
      <c r="H10" s="5">
        <v>0</v>
      </c>
      <c r="I10" s="5">
        <v>3</v>
      </c>
      <c r="J10" s="5">
        <v>0</v>
      </c>
      <c r="K10" s="5">
        <v>2</v>
      </c>
      <c r="L10" s="5">
        <v>3</v>
      </c>
      <c r="M10" s="88">
        <v>3</v>
      </c>
      <c r="N10" s="88">
        <v>0</v>
      </c>
      <c r="O10" s="88">
        <v>3</v>
      </c>
      <c r="P10" s="88">
        <v>0</v>
      </c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17</v>
      </c>
      <c r="AR10" s="8">
        <f>SUM(F10,H10,J10,L10,N10,P10,R10,T10,V10,X10,Z10,AB10,AD10,AF10,AH10,AJ10,AL10,AN10,AP10)</f>
        <v>3</v>
      </c>
      <c r="AS10" s="185"/>
      <c r="AT10" s="255"/>
      <c r="AU10" s="256"/>
    </row>
    <row r="11" spans="1:47" ht="13.5" customHeight="1">
      <c r="A11" s="190">
        <v>2</v>
      </c>
      <c r="B11" s="192" t="s">
        <v>24</v>
      </c>
      <c r="C11" s="203">
        <v>0</v>
      </c>
      <c r="D11" s="204"/>
      <c r="E11" s="195"/>
      <c r="F11" s="196"/>
      <c r="G11" s="194">
        <v>3</v>
      </c>
      <c r="H11" s="194"/>
      <c r="I11" s="194">
        <v>3</v>
      </c>
      <c r="J11" s="194"/>
      <c r="K11" s="194">
        <v>3</v>
      </c>
      <c r="L11" s="194"/>
      <c r="M11" s="277">
        <v>2</v>
      </c>
      <c r="N11" s="277"/>
      <c r="O11" s="277">
        <v>3</v>
      </c>
      <c r="P11" s="277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14</v>
      </c>
      <c r="AR11" s="183"/>
      <c r="AS11" s="184">
        <f>(AQ12-AR12)</f>
        <v>9</v>
      </c>
      <c r="AT11" s="257">
        <v>2</v>
      </c>
      <c r="AU11" s="258"/>
    </row>
    <row r="12" spans="1:47" ht="13.5" customHeight="1" thickBot="1">
      <c r="A12" s="191"/>
      <c r="B12" s="193"/>
      <c r="C12" s="5">
        <v>0</v>
      </c>
      <c r="D12" s="5">
        <v>3</v>
      </c>
      <c r="E12" s="197"/>
      <c r="F12" s="198"/>
      <c r="G12" s="5">
        <v>3</v>
      </c>
      <c r="H12" s="5">
        <v>0</v>
      </c>
      <c r="I12" s="5">
        <v>3</v>
      </c>
      <c r="J12" s="5">
        <v>1</v>
      </c>
      <c r="K12" s="5">
        <v>3</v>
      </c>
      <c r="L12" s="5">
        <v>0</v>
      </c>
      <c r="M12" s="88">
        <v>3</v>
      </c>
      <c r="N12" s="88">
        <v>2</v>
      </c>
      <c r="O12" s="88">
        <v>3</v>
      </c>
      <c r="P12" s="88">
        <v>0</v>
      </c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15</v>
      </c>
      <c r="AR12" s="8">
        <f>SUM(D12,H12,J12,L12,N12,P12,R12,T12,V12,X12,Z12,AB12,AD12,AF12,AH12,AJ12,AL12,AN12,AP12)</f>
        <v>6</v>
      </c>
      <c r="AS12" s="185"/>
      <c r="AT12" s="259"/>
      <c r="AU12" s="260"/>
    </row>
    <row r="13" spans="1:47" ht="13.5" customHeight="1">
      <c r="A13" s="190">
        <v>3</v>
      </c>
      <c r="B13" s="192" t="s">
        <v>26</v>
      </c>
      <c r="C13" s="180">
        <v>0</v>
      </c>
      <c r="D13" s="194"/>
      <c r="E13" s="194">
        <v>0</v>
      </c>
      <c r="F13" s="194"/>
      <c r="G13" s="195"/>
      <c r="H13" s="196"/>
      <c r="I13" s="194">
        <v>3</v>
      </c>
      <c r="J13" s="194"/>
      <c r="K13" s="194">
        <v>3</v>
      </c>
      <c r="L13" s="194"/>
      <c r="M13" s="277">
        <v>1</v>
      </c>
      <c r="N13" s="277"/>
      <c r="O13" s="277">
        <v>3</v>
      </c>
      <c r="P13" s="277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10</v>
      </c>
      <c r="AR13" s="183"/>
      <c r="AS13" s="184">
        <f>(AQ14-AR14)</f>
        <v>2</v>
      </c>
      <c r="AT13" s="257">
        <v>3</v>
      </c>
      <c r="AU13" s="258"/>
    </row>
    <row r="14" spans="1:47" ht="13.5" customHeight="1" thickBot="1">
      <c r="A14" s="191"/>
      <c r="B14" s="193"/>
      <c r="C14" s="5">
        <v>0</v>
      </c>
      <c r="D14" s="5">
        <v>3</v>
      </c>
      <c r="E14" s="5">
        <v>0</v>
      </c>
      <c r="F14" s="5">
        <v>3</v>
      </c>
      <c r="G14" s="197"/>
      <c r="H14" s="198"/>
      <c r="I14" s="5">
        <v>3</v>
      </c>
      <c r="J14" s="5">
        <v>0</v>
      </c>
      <c r="K14" s="5">
        <v>3</v>
      </c>
      <c r="L14" s="5">
        <v>0</v>
      </c>
      <c r="M14" s="88">
        <v>2</v>
      </c>
      <c r="N14" s="88">
        <v>3</v>
      </c>
      <c r="O14" s="88">
        <v>3</v>
      </c>
      <c r="P14" s="88">
        <v>0</v>
      </c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11</v>
      </c>
      <c r="AR14" s="8">
        <f>SUM(D14,F14,J14,L14,N14,P14,R14,T14,V14,X14,Z14,AB14,AD14,AF14,AH14,AJ14,AL14,AN14,AP14)</f>
        <v>9</v>
      </c>
      <c r="AS14" s="185"/>
      <c r="AT14" s="259"/>
      <c r="AU14" s="260"/>
    </row>
    <row r="15" spans="1:47" ht="13.5" customHeight="1">
      <c r="A15" s="190">
        <v>4</v>
      </c>
      <c r="B15" s="192" t="s">
        <v>19</v>
      </c>
      <c r="C15" s="180">
        <v>0</v>
      </c>
      <c r="D15" s="194"/>
      <c r="E15" s="194">
        <v>0</v>
      </c>
      <c r="F15" s="194"/>
      <c r="G15" s="194">
        <v>0</v>
      </c>
      <c r="H15" s="194"/>
      <c r="I15" s="195"/>
      <c r="J15" s="196"/>
      <c r="K15" s="194">
        <v>2</v>
      </c>
      <c r="L15" s="194"/>
      <c r="M15" s="277">
        <v>3</v>
      </c>
      <c r="N15" s="277"/>
      <c r="O15" s="277">
        <v>3</v>
      </c>
      <c r="P15" s="277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8</v>
      </c>
      <c r="AR15" s="183"/>
      <c r="AS15" s="184">
        <f>(AQ16-AR16)</f>
        <v>-2</v>
      </c>
      <c r="AT15" s="261">
        <v>5</v>
      </c>
      <c r="AU15" s="262"/>
    </row>
    <row r="16" spans="1:47" ht="13.5" customHeight="1" thickBot="1">
      <c r="A16" s="191"/>
      <c r="B16" s="193"/>
      <c r="C16" s="5">
        <v>0</v>
      </c>
      <c r="D16" s="5">
        <v>3</v>
      </c>
      <c r="E16" s="5">
        <v>1</v>
      </c>
      <c r="F16" s="5">
        <v>3</v>
      </c>
      <c r="G16" s="5">
        <v>0</v>
      </c>
      <c r="H16" s="5">
        <v>3</v>
      </c>
      <c r="I16" s="197"/>
      <c r="J16" s="198"/>
      <c r="K16" s="5">
        <v>3</v>
      </c>
      <c r="L16" s="5">
        <v>2</v>
      </c>
      <c r="M16" s="88">
        <v>3</v>
      </c>
      <c r="N16" s="88">
        <v>1</v>
      </c>
      <c r="O16" s="88">
        <v>3</v>
      </c>
      <c r="P16" s="88">
        <v>0</v>
      </c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10</v>
      </c>
      <c r="AR16" s="8">
        <f>SUM(D16,F16,H16,L16,N16,P16,R16,T16,V16,X16,Z16,AB16,AD16,AF16,AH16,AJ16,AL16,AN16,AP16)</f>
        <v>12</v>
      </c>
      <c r="AS16" s="185"/>
      <c r="AT16" s="263"/>
      <c r="AU16" s="264"/>
    </row>
    <row r="17" spans="1:47" ht="13.5" customHeight="1">
      <c r="A17" s="190">
        <v>5</v>
      </c>
      <c r="B17" s="192" t="s">
        <v>20</v>
      </c>
      <c r="C17" s="180">
        <v>2</v>
      </c>
      <c r="D17" s="194"/>
      <c r="E17" s="194">
        <v>0</v>
      </c>
      <c r="F17" s="194"/>
      <c r="G17" s="194">
        <v>0</v>
      </c>
      <c r="H17" s="194"/>
      <c r="I17" s="194">
        <v>1</v>
      </c>
      <c r="J17" s="194"/>
      <c r="K17" s="195"/>
      <c r="L17" s="196"/>
      <c r="M17" s="277">
        <v>3</v>
      </c>
      <c r="N17" s="277"/>
      <c r="O17" s="277">
        <v>3</v>
      </c>
      <c r="P17" s="277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9</v>
      </c>
      <c r="AR17" s="183"/>
      <c r="AS17" s="184">
        <f>(AQ18-AR18)</f>
        <v>0</v>
      </c>
      <c r="AT17" s="261">
        <v>4</v>
      </c>
      <c r="AU17" s="262"/>
    </row>
    <row r="18" spans="1:47" ht="13.5" customHeight="1" thickBot="1">
      <c r="A18" s="191"/>
      <c r="B18" s="193"/>
      <c r="C18" s="5">
        <v>3</v>
      </c>
      <c r="D18" s="5">
        <v>2</v>
      </c>
      <c r="E18" s="5">
        <v>0</v>
      </c>
      <c r="F18" s="5">
        <v>3</v>
      </c>
      <c r="G18" s="5">
        <v>0</v>
      </c>
      <c r="H18" s="5">
        <v>3</v>
      </c>
      <c r="I18" s="5">
        <v>2</v>
      </c>
      <c r="J18" s="5">
        <v>3</v>
      </c>
      <c r="K18" s="197"/>
      <c r="L18" s="198"/>
      <c r="M18" s="88">
        <v>3</v>
      </c>
      <c r="N18" s="88">
        <v>0</v>
      </c>
      <c r="O18" s="88">
        <v>3</v>
      </c>
      <c r="P18" s="88">
        <v>0</v>
      </c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11</v>
      </c>
      <c r="AR18" s="8">
        <f>SUM(D18,F18,H18,J18,N18,P18,R18,T18,V18,X18,Z18,AB18,AD18,AF18,AH18,AJ18,AL18,AN18,AP18)</f>
        <v>11</v>
      </c>
      <c r="AS18" s="185"/>
      <c r="AT18" s="263"/>
      <c r="AU18" s="264"/>
    </row>
    <row r="19" spans="1:47" ht="13.5" customHeight="1">
      <c r="A19" s="278">
        <v>6</v>
      </c>
      <c r="B19" s="280" t="s">
        <v>21</v>
      </c>
      <c r="C19" s="282">
        <v>0</v>
      </c>
      <c r="D19" s="277"/>
      <c r="E19" s="277">
        <v>1</v>
      </c>
      <c r="F19" s="277"/>
      <c r="G19" s="277">
        <v>2</v>
      </c>
      <c r="H19" s="277"/>
      <c r="I19" s="277">
        <v>0</v>
      </c>
      <c r="J19" s="277"/>
      <c r="K19" s="277">
        <v>0</v>
      </c>
      <c r="L19" s="277"/>
      <c r="M19" s="195"/>
      <c r="N19" s="196"/>
      <c r="O19" s="287">
        <v>0</v>
      </c>
      <c r="P19" s="287"/>
      <c r="Q19" s="231"/>
      <c r="R19" s="231"/>
      <c r="S19" s="217"/>
      <c r="T19" s="218"/>
      <c r="U19" s="283"/>
      <c r="V19" s="282"/>
      <c r="W19" s="283"/>
      <c r="X19" s="282"/>
      <c r="Y19" s="283"/>
      <c r="Z19" s="282"/>
      <c r="AA19" s="283"/>
      <c r="AB19" s="282"/>
      <c r="AC19" s="283"/>
      <c r="AD19" s="282"/>
      <c r="AE19" s="283"/>
      <c r="AF19" s="282"/>
      <c r="AG19" s="283"/>
      <c r="AH19" s="282"/>
      <c r="AI19" s="283"/>
      <c r="AJ19" s="282"/>
      <c r="AK19" s="283"/>
      <c r="AL19" s="282"/>
      <c r="AM19" s="283"/>
      <c r="AN19" s="282"/>
      <c r="AO19" s="283"/>
      <c r="AP19" s="284"/>
      <c r="AQ19" s="182">
        <f>SUM(C19:L19,O19:AP19)</f>
        <v>3</v>
      </c>
      <c r="AR19" s="183"/>
      <c r="AS19" s="285">
        <f>(AQ20-AR20)</f>
        <v>-11</v>
      </c>
      <c r="AT19" s="261">
        <v>7</v>
      </c>
      <c r="AU19" s="262"/>
    </row>
    <row r="20" spans="1:47" ht="13.5" customHeight="1" thickBot="1">
      <c r="A20" s="279"/>
      <c r="B20" s="281"/>
      <c r="C20" s="88">
        <v>0</v>
      </c>
      <c r="D20" s="88">
        <v>3</v>
      </c>
      <c r="E20" s="88">
        <v>2</v>
      </c>
      <c r="F20" s="88">
        <v>3</v>
      </c>
      <c r="G20" s="88">
        <v>3</v>
      </c>
      <c r="H20" s="88">
        <v>2</v>
      </c>
      <c r="I20" s="88">
        <v>1</v>
      </c>
      <c r="J20" s="88">
        <v>3</v>
      </c>
      <c r="K20" s="88">
        <v>0</v>
      </c>
      <c r="L20" s="88">
        <v>3</v>
      </c>
      <c r="M20" s="197"/>
      <c r="N20" s="198"/>
      <c r="O20" s="130">
        <v>0</v>
      </c>
      <c r="P20" s="130">
        <v>3</v>
      </c>
      <c r="Q20" s="22"/>
      <c r="R20" s="22"/>
      <c r="S20" s="22"/>
      <c r="T20" s="22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7">
        <f>SUM(C20,E20,G20,I20,K20,O20,Q20,S20,U20,W20,Y20,AA20,AC20,AE20,AG20,AI20,AK20,AM20,AO20)</f>
        <v>6</v>
      </c>
      <c r="AR20" s="8">
        <f>SUM(D20,F20,H20,J20,L20,P20,R20,T20,V20,X20,Z20,AB20,AD20,AF20,AH20,AJ20,AL20,AN20,AP20)</f>
        <v>17</v>
      </c>
      <c r="AS20" s="286"/>
      <c r="AT20" s="263"/>
      <c r="AU20" s="264"/>
    </row>
    <row r="21" spans="1:47" ht="13.5" customHeight="1">
      <c r="A21" s="278">
        <v>7</v>
      </c>
      <c r="B21" s="280" t="s">
        <v>64</v>
      </c>
      <c r="C21" s="282">
        <v>0</v>
      </c>
      <c r="D21" s="277"/>
      <c r="E21" s="277">
        <v>0</v>
      </c>
      <c r="F21" s="277"/>
      <c r="G21" s="277">
        <v>0</v>
      </c>
      <c r="H21" s="277"/>
      <c r="I21" s="277">
        <v>0</v>
      </c>
      <c r="J21" s="277"/>
      <c r="K21" s="277">
        <v>0</v>
      </c>
      <c r="L21" s="277"/>
      <c r="M21" s="287">
        <v>3</v>
      </c>
      <c r="N21" s="287"/>
      <c r="O21" s="195"/>
      <c r="P21" s="196"/>
      <c r="Q21" s="231"/>
      <c r="R21" s="231"/>
      <c r="S21" s="217"/>
      <c r="T21" s="218"/>
      <c r="U21" s="283"/>
      <c r="V21" s="282"/>
      <c r="W21" s="283"/>
      <c r="X21" s="282"/>
      <c r="Y21" s="283"/>
      <c r="Z21" s="282"/>
      <c r="AA21" s="283"/>
      <c r="AB21" s="282"/>
      <c r="AC21" s="283"/>
      <c r="AD21" s="282"/>
      <c r="AE21" s="283"/>
      <c r="AF21" s="282"/>
      <c r="AG21" s="283"/>
      <c r="AH21" s="282"/>
      <c r="AI21" s="283"/>
      <c r="AJ21" s="282"/>
      <c r="AK21" s="283"/>
      <c r="AL21" s="282"/>
      <c r="AM21" s="283"/>
      <c r="AN21" s="282"/>
      <c r="AO21" s="283"/>
      <c r="AP21" s="284"/>
      <c r="AQ21" s="182">
        <f>SUM(C21:N21,Q21:AP21)</f>
        <v>3</v>
      </c>
      <c r="AR21" s="183"/>
      <c r="AS21" s="285">
        <f>(AQ22-AR22)</f>
        <v>-12</v>
      </c>
      <c r="AT21" s="261">
        <v>6</v>
      </c>
      <c r="AU21" s="262"/>
    </row>
    <row r="22" spans="1:47" ht="13.5" customHeight="1" thickBot="1">
      <c r="A22" s="279"/>
      <c r="B22" s="281"/>
      <c r="C22" s="88">
        <v>0</v>
      </c>
      <c r="D22" s="88">
        <v>3</v>
      </c>
      <c r="E22" s="88">
        <v>0</v>
      </c>
      <c r="F22" s="88">
        <v>3</v>
      </c>
      <c r="G22" s="88">
        <v>0</v>
      </c>
      <c r="H22" s="88">
        <v>3</v>
      </c>
      <c r="I22" s="88">
        <v>0</v>
      </c>
      <c r="J22" s="88">
        <v>3</v>
      </c>
      <c r="K22" s="88">
        <v>0</v>
      </c>
      <c r="L22" s="88">
        <v>3</v>
      </c>
      <c r="M22" s="130">
        <v>3</v>
      </c>
      <c r="N22" s="130">
        <v>0</v>
      </c>
      <c r="O22" s="197"/>
      <c r="P22" s="198"/>
      <c r="Q22" s="22"/>
      <c r="R22" s="22"/>
      <c r="S22" s="22"/>
      <c r="T22" s="22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7">
        <f>SUM(C22,E22,G22,I22,K22,M22,Q22,S22,U22,W22,Y22,AA22,AC22,AE22,AG22,AI22,AK22,AM22,AO22)</f>
        <v>3</v>
      </c>
      <c r="AR22" s="8">
        <f>SUM(D22,F22,H22,J22,L22,N22,R22,T22,V22,X22,Z22,AB22,AD22,AF22,AH22,AJ22,AL22,AN22,AP22)</f>
        <v>15</v>
      </c>
      <c r="AS22" s="286"/>
      <c r="AT22" s="263"/>
      <c r="AU22" s="264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4"/>
    <mergeCell ref="S23:T23"/>
    <mergeCell ref="U23:V23"/>
    <mergeCell ref="W23:X23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G17:H17"/>
    <mergeCell ref="I17:J17"/>
    <mergeCell ref="K17:L18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4"/>
    <mergeCell ref="I13:J13"/>
    <mergeCell ref="K13:L13"/>
    <mergeCell ref="M13:N13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C22">
      <selection activeCell="E39" sqref="E39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19</v>
      </c>
      <c r="D3" s="28" t="s">
        <v>20</v>
      </c>
      <c r="E3" s="32" t="s">
        <v>33</v>
      </c>
      <c r="F3" s="32" t="s">
        <v>34</v>
      </c>
      <c r="G3" s="33">
        <v>2</v>
      </c>
    </row>
    <row r="4" spans="3:7" ht="12.75">
      <c r="C4" s="28" t="s">
        <v>26</v>
      </c>
      <c r="D4" s="28" t="s">
        <v>20</v>
      </c>
      <c r="E4" s="32" t="s">
        <v>31</v>
      </c>
      <c r="F4" s="32" t="s">
        <v>34</v>
      </c>
      <c r="G4" s="33">
        <v>2</v>
      </c>
    </row>
    <row r="5" spans="3:7" ht="12.75">
      <c r="C5" s="28" t="s">
        <v>18</v>
      </c>
      <c r="D5" s="28" t="s">
        <v>19</v>
      </c>
      <c r="E5" s="32" t="s">
        <v>31</v>
      </c>
      <c r="G5" s="33">
        <v>1</v>
      </c>
    </row>
    <row r="6" spans="3:7" ht="12.75">
      <c r="C6" s="28" t="s">
        <v>26</v>
      </c>
      <c r="D6" s="28" t="s">
        <v>19</v>
      </c>
      <c r="E6" s="32" t="s">
        <v>31</v>
      </c>
      <c r="G6" s="33">
        <v>1</v>
      </c>
    </row>
    <row r="7" spans="3:7" ht="12.75">
      <c r="C7" s="28" t="s">
        <v>20</v>
      </c>
      <c r="D7" s="28" t="s">
        <v>18</v>
      </c>
      <c r="E7" s="32" t="s">
        <v>33</v>
      </c>
      <c r="F7" s="32" t="s">
        <v>66</v>
      </c>
      <c r="G7" s="33">
        <v>2</v>
      </c>
    </row>
    <row r="8" spans="3:7" ht="12.75">
      <c r="C8" s="28" t="s">
        <v>24</v>
      </c>
      <c r="D8" s="28" t="s">
        <v>21</v>
      </c>
      <c r="E8" s="32" t="s">
        <v>33</v>
      </c>
      <c r="G8" s="33">
        <v>3</v>
      </c>
    </row>
    <row r="9" spans="3:7" ht="12.75">
      <c r="C9" s="28" t="s">
        <v>18</v>
      </c>
      <c r="D9" s="28" t="s">
        <v>26</v>
      </c>
      <c r="E9" s="32" t="s">
        <v>31</v>
      </c>
      <c r="G9" s="33">
        <v>2</v>
      </c>
    </row>
    <row r="10" spans="3:7" ht="12.75">
      <c r="C10" s="28" t="s">
        <v>24</v>
      </c>
      <c r="D10" s="28" t="s">
        <v>20</v>
      </c>
      <c r="E10" s="32" t="s">
        <v>31</v>
      </c>
      <c r="G10" s="33">
        <v>3</v>
      </c>
    </row>
    <row r="11" spans="3:7" ht="12.75">
      <c r="C11" s="28" t="s">
        <v>19</v>
      </c>
      <c r="D11" s="28" t="s">
        <v>21</v>
      </c>
      <c r="E11" s="32" t="s">
        <v>36</v>
      </c>
      <c r="G11" s="33">
        <v>1</v>
      </c>
    </row>
    <row r="12" spans="3:7" ht="12.75">
      <c r="C12" s="28" t="s">
        <v>26</v>
      </c>
      <c r="D12" s="28" t="s">
        <v>64</v>
      </c>
      <c r="E12" s="32" t="s">
        <v>31</v>
      </c>
      <c r="G12" s="33">
        <v>2</v>
      </c>
    </row>
    <row r="13" spans="3:7" ht="12.75">
      <c r="C13" s="28" t="s">
        <v>18</v>
      </c>
      <c r="D13" s="28" t="s">
        <v>21</v>
      </c>
      <c r="E13" s="32" t="s">
        <v>31</v>
      </c>
      <c r="F13" s="32" t="s">
        <v>34</v>
      </c>
      <c r="G13" s="33">
        <v>1</v>
      </c>
    </row>
    <row r="14" spans="3:7" ht="12.75">
      <c r="C14" s="28" t="s">
        <v>20</v>
      </c>
      <c r="D14" s="28" t="s">
        <v>21</v>
      </c>
      <c r="E14" s="32" t="s">
        <v>31</v>
      </c>
      <c r="G14" s="33">
        <v>1</v>
      </c>
    </row>
    <row r="15" spans="3:7" ht="12.75">
      <c r="C15" s="28" t="s">
        <v>24</v>
      </c>
      <c r="D15" s="28" t="s">
        <v>19</v>
      </c>
      <c r="E15" s="32" t="s">
        <v>36</v>
      </c>
      <c r="F15" s="32" t="s">
        <v>34</v>
      </c>
      <c r="G15" s="33">
        <v>3</v>
      </c>
    </row>
    <row r="16" spans="3:7" ht="12.75">
      <c r="C16" s="28" t="s">
        <v>20</v>
      </c>
      <c r="D16" s="28" t="s">
        <v>64</v>
      </c>
      <c r="E16" s="32" t="s">
        <v>31</v>
      </c>
      <c r="F16" s="32" t="s">
        <v>34</v>
      </c>
      <c r="G16" s="33">
        <v>2</v>
      </c>
    </row>
    <row r="17" spans="3:7" ht="12.75">
      <c r="C17" s="28" t="s">
        <v>18</v>
      </c>
      <c r="D17" s="28" t="s">
        <v>24</v>
      </c>
      <c r="E17" s="32" t="s">
        <v>31</v>
      </c>
      <c r="G17" s="33">
        <v>3</v>
      </c>
    </row>
    <row r="18" spans="3:7" ht="12.75">
      <c r="C18" s="28" t="s">
        <v>21</v>
      </c>
      <c r="D18" s="28" t="s">
        <v>26</v>
      </c>
      <c r="E18" s="32" t="s">
        <v>33</v>
      </c>
      <c r="F18" s="32" t="s">
        <v>57</v>
      </c>
      <c r="G18" s="33">
        <v>1</v>
      </c>
    </row>
    <row r="19" spans="3:7" ht="12.75">
      <c r="C19" s="28" t="s">
        <v>19</v>
      </c>
      <c r="D19" s="28" t="s">
        <v>64</v>
      </c>
      <c r="E19" s="32" t="s">
        <v>31</v>
      </c>
      <c r="G19" s="33">
        <v>2</v>
      </c>
    </row>
    <row r="20" spans="3:7" ht="12.75">
      <c r="C20" s="28" t="s">
        <v>24</v>
      </c>
      <c r="D20" s="28" t="s">
        <v>26</v>
      </c>
      <c r="E20" s="32" t="s">
        <v>31</v>
      </c>
      <c r="G20" s="33">
        <v>1</v>
      </c>
    </row>
    <row r="21" spans="3:7" ht="12.75">
      <c r="C21" s="28" t="s">
        <v>18</v>
      </c>
      <c r="D21" s="28" t="s">
        <v>64</v>
      </c>
      <c r="E21" s="32" t="s">
        <v>31</v>
      </c>
      <c r="F21" s="32" t="s">
        <v>34</v>
      </c>
      <c r="G21" s="33">
        <v>2</v>
      </c>
    </row>
    <row r="22" spans="3:7" ht="12.75">
      <c r="C22" s="131" t="s">
        <v>24</v>
      </c>
      <c r="D22" s="131" t="s">
        <v>64</v>
      </c>
      <c r="E22" s="77" t="s">
        <v>31</v>
      </c>
      <c r="G22" s="33">
        <v>2</v>
      </c>
    </row>
    <row r="23" spans="1:7" ht="12.75">
      <c r="A23" s="27">
        <v>4</v>
      </c>
      <c r="B23" s="27">
        <v>8</v>
      </c>
      <c r="C23" s="132" t="s">
        <v>64</v>
      </c>
      <c r="D23" s="132" t="s">
        <v>21</v>
      </c>
      <c r="E23" s="133" t="s">
        <v>31</v>
      </c>
      <c r="F23" s="35"/>
      <c r="G23" s="36"/>
    </row>
    <row r="24" spans="1:2" ht="12.75">
      <c r="A24" s="27">
        <v>5</v>
      </c>
      <c r="B24" s="27">
        <v>10</v>
      </c>
    </row>
    <row r="25" spans="1:8" s="17" customFormat="1" ht="12.75">
      <c r="A25" s="31">
        <v>3</v>
      </c>
      <c r="B25" s="31">
        <v>7</v>
      </c>
      <c r="C25" s="37"/>
      <c r="D25" s="37"/>
      <c r="E25" s="38"/>
      <c r="F25" s="38"/>
      <c r="G25" s="39"/>
      <c r="H25" s="31"/>
    </row>
    <row r="26" spans="1:8" s="17" customFormat="1" ht="12.75">
      <c r="A26" s="31">
        <v>4</v>
      </c>
      <c r="B26" s="31">
        <v>11</v>
      </c>
      <c r="C26" s="50" t="s">
        <v>38</v>
      </c>
      <c r="D26" s="51" t="s">
        <v>39</v>
      </c>
      <c r="E26" s="42" t="s">
        <v>13</v>
      </c>
      <c r="F26" s="52" t="s">
        <v>40</v>
      </c>
      <c r="G26" s="43"/>
      <c r="H26" s="31"/>
    </row>
    <row r="27" spans="1:8" s="17" customFormat="1" ht="12.75">
      <c r="A27" s="31">
        <v>2</v>
      </c>
      <c r="B27" s="31">
        <v>12</v>
      </c>
      <c r="C27" s="37" t="s">
        <v>18</v>
      </c>
      <c r="D27" s="31">
        <v>20</v>
      </c>
      <c r="E27" s="38">
        <v>4</v>
      </c>
      <c r="F27" s="53">
        <f>(E27/D27)*100</f>
        <v>20</v>
      </c>
      <c r="G27" s="39"/>
      <c r="H27" s="31"/>
    </row>
    <row r="28" spans="1:8" s="17" customFormat="1" ht="12.75">
      <c r="A28" s="31"/>
      <c r="B28" s="31"/>
      <c r="C28" s="37" t="s">
        <v>26</v>
      </c>
      <c r="D28" s="31">
        <v>20</v>
      </c>
      <c r="E28" s="38">
        <v>2</v>
      </c>
      <c r="F28" s="53">
        <f>(E28/D28)*100</f>
        <v>10</v>
      </c>
      <c r="G28" s="39"/>
      <c r="H28" s="31"/>
    </row>
    <row r="29" spans="1:8" s="17" customFormat="1" ht="12.75">
      <c r="A29" s="31"/>
      <c r="B29" s="31"/>
      <c r="C29" s="37" t="s">
        <v>20</v>
      </c>
      <c r="D29" s="31">
        <v>22</v>
      </c>
      <c r="E29" s="38">
        <v>2</v>
      </c>
      <c r="F29" s="53">
        <f>(E29/D29)*100</f>
        <v>9.090909090909092</v>
      </c>
      <c r="G29" s="39"/>
      <c r="H29" s="31"/>
    </row>
    <row r="30" spans="1:8" s="17" customFormat="1" ht="12.75">
      <c r="A30" s="31"/>
      <c r="B30" s="31"/>
      <c r="C30" s="37" t="s">
        <v>24</v>
      </c>
      <c r="D30" s="31">
        <v>21</v>
      </c>
      <c r="E30" s="38">
        <v>1</v>
      </c>
      <c r="F30" s="53">
        <f>(E30/D30)*100</f>
        <v>4.761904761904762</v>
      </c>
      <c r="G30" s="39"/>
      <c r="H30" s="31"/>
    </row>
    <row r="31" spans="1:8" s="17" customFormat="1" ht="12.75">
      <c r="A31" s="31">
        <v>6</v>
      </c>
      <c r="B31" s="31">
        <v>11</v>
      </c>
      <c r="C31" s="34" t="s">
        <v>19</v>
      </c>
      <c r="D31" s="30">
        <v>22</v>
      </c>
      <c r="E31" s="35">
        <v>1</v>
      </c>
      <c r="F31" s="54">
        <f>(E31/D31)*100</f>
        <v>4.545454545454546</v>
      </c>
      <c r="G31" s="36"/>
      <c r="H31" s="31"/>
    </row>
    <row r="32" spans="1:8" s="17" customFormat="1" ht="12.75">
      <c r="A32" s="31">
        <v>2</v>
      </c>
      <c r="B32" s="31">
        <v>7</v>
      </c>
      <c r="C32" s="37"/>
      <c r="D32" s="37"/>
      <c r="E32" s="38"/>
      <c r="F32" s="38"/>
      <c r="G32" s="39"/>
      <c r="H32" s="31"/>
    </row>
    <row r="33" spans="1:8" s="17" customFormat="1" ht="12.75">
      <c r="A33" s="31"/>
      <c r="B33" s="31"/>
      <c r="C33" s="37"/>
      <c r="D33" s="37"/>
      <c r="E33" s="38"/>
      <c r="F33" s="38"/>
      <c r="G33" s="39"/>
      <c r="H33" s="31"/>
    </row>
    <row r="34" spans="1:8" s="17" customFormat="1" ht="12.75">
      <c r="A34" s="31">
        <v>5</v>
      </c>
      <c r="B34" s="31">
        <v>12</v>
      </c>
      <c r="C34" s="50" t="s">
        <v>41</v>
      </c>
      <c r="D34" s="51" t="s">
        <v>42</v>
      </c>
      <c r="E34" s="42" t="s">
        <v>43</v>
      </c>
      <c r="F34" s="52" t="s">
        <v>44</v>
      </c>
      <c r="G34" s="43" t="s">
        <v>45</v>
      </c>
      <c r="H34" s="31"/>
    </row>
    <row r="35" spans="1:8" s="17" customFormat="1" ht="12.75">
      <c r="A35" s="31">
        <v>3</v>
      </c>
      <c r="B35" s="31">
        <v>10</v>
      </c>
      <c r="C35" s="37" t="s">
        <v>18</v>
      </c>
      <c r="D35" s="123">
        <v>2696</v>
      </c>
      <c r="E35" s="55">
        <v>2703</v>
      </c>
      <c r="F35" s="55">
        <v>1</v>
      </c>
      <c r="G35" s="39">
        <v>10</v>
      </c>
      <c r="H35" s="31"/>
    </row>
    <row r="36" spans="1:8" s="17" customFormat="1" ht="12.75">
      <c r="A36" s="31"/>
      <c r="B36" s="31"/>
      <c r="C36" s="37" t="s">
        <v>24</v>
      </c>
      <c r="D36" s="123">
        <v>2387</v>
      </c>
      <c r="E36" s="55">
        <v>2429</v>
      </c>
      <c r="F36" s="56">
        <v>2</v>
      </c>
      <c r="G36" s="39">
        <v>7</v>
      </c>
      <c r="H36" s="31"/>
    </row>
    <row r="37" spans="1:8" s="17" customFormat="1" ht="12.75">
      <c r="A37" s="31">
        <v>1</v>
      </c>
      <c r="B37" s="31">
        <v>8</v>
      </c>
      <c r="C37" s="37" t="s">
        <v>26</v>
      </c>
      <c r="D37" s="123">
        <v>2183</v>
      </c>
      <c r="E37" s="56">
        <v>2178</v>
      </c>
      <c r="F37" s="56">
        <v>3</v>
      </c>
      <c r="G37" s="39">
        <v>5</v>
      </c>
      <c r="H37" s="31"/>
    </row>
    <row r="38" spans="1:8" s="17" customFormat="1" ht="12.75">
      <c r="A38" s="31">
        <v>4</v>
      </c>
      <c r="B38" s="31">
        <v>10</v>
      </c>
      <c r="C38" s="37" t="s">
        <v>20</v>
      </c>
      <c r="D38" s="123">
        <v>1947</v>
      </c>
      <c r="E38" s="55">
        <v>2065</v>
      </c>
      <c r="F38" s="57">
        <v>4</v>
      </c>
      <c r="G38" s="39">
        <v>3</v>
      </c>
      <c r="H38" s="31"/>
    </row>
    <row r="39" spans="1:8" s="17" customFormat="1" ht="12.75">
      <c r="A39" s="31"/>
      <c r="B39" s="31"/>
      <c r="C39" s="37" t="s">
        <v>19</v>
      </c>
      <c r="D39" s="123">
        <v>2037</v>
      </c>
      <c r="E39" s="56">
        <v>2027</v>
      </c>
      <c r="F39" s="57">
        <v>5</v>
      </c>
      <c r="G39" s="39">
        <v>2</v>
      </c>
      <c r="H39" s="31"/>
    </row>
    <row r="40" spans="1:8" s="17" customFormat="1" ht="12.75">
      <c r="A40" s="31">
        <v>6</v>
      </c>
      <c r="B40" s="31">
        <v>12</v>
      </c>
      <c r="C40" s="37" t="s">
        <v>64</v>
      </c>
      <c r="D40" s="123">
        <v>1765</v>
      </c>
      <c r="E40" s="56">
        <v>1508</v>
      </c>
      <c r="F40" s="57">
        <v>6</v>
      </c>
      <c r="G40" s="39">
        <v>1</v>
      </c>
      <c r="H40" s="31"/>
    </row>
    <row r="41" spans="1:8" s="17" customFormat="1" ht="12.75">
      <c r="A41" s="31">
        <v>5</v>
      </c>
      <c r="B41" s="31">
        <v>11</v>
      </c>
      <c r="C41" s="34" t="s">
        <v>21</v>
      </c>
      <c r="D41" s="124">
        <v>1791</v>
      </c>
      <c r="E41" s="129">
        <v>1818</v>
      </c>
      <c r="F41" s="59">
        <v>7</v>
      </c>
      <c r="G41" s="36"/>
      <c r="H41" s="31"/>
    </row>
    <row r="42" spans="1:8" s="17" customFormat="1" ht="12.75">
      <c r="A42" s="31">
        <v>8</v>
      </c>
      <c r="B42" s="31">
        <v>10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2</v>
      </c>
      <c r="B43" s="31">
        <v>4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1</v>
      </c>
      <c r="B44" s="31">
        <v>6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10</v>
      </c>
      <c r="B45" s="31">
        <v>12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8</v>
      </c>
      <c r="B46" s="31">
        <v>9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7</v>
      </c>
      <c r="B47" s="31">
        <v>11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4</v>
      </c>
      <c r="B48" s="31">
        <v>6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2</v>
      </c>
      <c r="B49" s="31">
        <v>3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1</v>
      </c>
      <c r="B50" s="31">
        <v>5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9</v>
      </c>
      <c r="B51" s="31">
        <v>12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8</v>
      </c>
      <c r="B52" s="31">
        <v>11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7</v>
      </c>
      <c r="B53" s="31">
        <v>10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3</v>
      </c>
      <c r="B54" s="31">
        <v>6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2</v>
      </c>
      <c r="B55" s="31">
        <v>5</v>
      </c>
      <c r="C55" s="37"/>
      <c r="D55" s="37"/>
      <c r="E55" s="38"/>
      <c r="F55" s="38"/>
      <c r="G55" s="39"/>
      <c r="H55" s="31"/>
    </row>
    <row r="56" spans="1:8" s="17" customFormat="1" ht="12.75">
      <c r="A56" s="31">
        <v>1</v>
      </c>
      <c r="B56" s="31">
        <v>4</v>
      </c>
      <c r="C56" s="37"/>
      <c r="D56" s="37"/>
      <c r="E56" s="38"/>
      <c r="F56" s="38"/>
      <c r="G56" s="39"/>
      <c r="H56" s="31"/>
    </row>
    <row r="57" spans="1:8" s="17" customFormat="1" ht="12.75">
      <c r="A57" s="31">
        <v>10</v>
      </c>
      <c r="B57" s="31">
        <v>11</v>
      </c>
      <c r="C57" s="37"/>
      <c r="D57" s="37"/>
      <c r="E57" s="38"/>
      <c r="F57" s="38"/>
      <c r="G57" s="39"/>
      <c r="H57" s="31"/>
    </row>
    <row r="58" spans="1:8" s="17" customFormat="1" ht="12.75">
      <c r="A58" s="31">
        <v>8</v>
      </c>
      <c r="B58" s="31">
        <v>12</v>
      </c>
      <c r="C58" s="37"/>
      <c r="D58" s="37"/>
      <c r="E58" s="38"/>
      <c r="F58" s="38"/>
      <c r="G58" s="39"/>
      <c r="H58" s="31"/>
    </row>
    <row r="59" spans="1:8" s="17" customFormat="1" ht="12.75">
      <c r="A59" s="31">
        <v>7</v>
      </c>
      <c r="B59" s="31">
        <v>9</v>
      </c>
      <c r="C59" s="37"/>
      <c r="D59" s="37"/>
      <c r="E59" s="38"/>
      <c r="F59" s="38"/>
      <c r="G59" s="39"/>
      <c r="H59" s="31"/>
    </row>
    <row r="60" spans="1:8" s="17" customFormat="1" ht="12.75">
      <c r="A60" s="31">
        <v>4</v>
      </c>
      <c r="B60" s="31">
        <v>5</v>
      </c>
      <c r="C60" s="37"/>
      <c r="D60" s="37"/>
      <c r="E60" s="38"/>
      <c r="F60" s="38"/>
      <c r="G60" s="39"/>
      <c r="H60" s="31"/>
    </row>
    <row r="61" spans="1:8" s="17" customFormat="1" ht="12.75">
      <c r="A61" s="31">
        <v>2</v>
      </c>
      <c r="B61" s="31">
        <v>6</v>
      </c>
      <c r="C61" s="37"/>
      <c r="D61" s="37"/>
      <c r="E61" s="38"/>
      <c r="F61" s="38"/>
      <c r="G61" s="39"/>
      <c r="H61" s="31"/>
    </row>
    <row r="62" spans="1:8" s="17" customFormat="1" ht="12.75">
      <c r="A62" s="31">
        <v>1</v>
      </c>
      <c r="B62" s="31">
        <v>3</v>
      </c>
      <c r="C62" s="37"/>
      <c r="D62" s="37"/>
      <c r="E62" s="38"/>
      <c r="F62" s="38"/>
      <c r="G62" s="39"/>
      <c r="H62" s="31"/>
    </row>
    <row r="63" spans="1:8" s="17" customFormat="1" ht="12.75">
      <c r="A63" s="31">
        <v>11</v>
      </c>
      <c r="B63" s="31">
        <v>12</v>
      </c>
      <c r="C63" s="37"/>
      <c r="D63" s="37"/>
      <c r="E63" s="38"/>
      <c r="F63" s="38"/>
      <c r="G63" s="39"/>
      <c r="H63" s="31"/>
    </row>
    <row r="64" spans="1:8" s="17" customFormat="1" ht="12.75">
      <c r="A64" s="31">
        <v>9</v>
      </c>
      <c r="B64" s="31">
        <v>10</v>
      </c>
      <c r="C64" s="37"/>
      <c r="D64" s="37"/>
      <c r="E64" s="38"/>
      <c r="F64" s="38"/>
      <c r="G64" s="39"/>
      <c r="H64" s="31"/>
    </row>
    <row r="65" spans="1:8" s="17" customFormat="1" ht="12.75">
      <c r="A65" s="31">
        <v>7</v>
      </c>
      <c r="B65" s="31">
        <v>8</v>
      </c>
      <c r="C65" s="37"/>
      <c r="D65" s="37"/>
      <c r="E65" s="38"/>
      <c r="F65" s="38"/>
      <c r="G65" s="39"/>
      <c r="H65" s="31"/>
    </row>
    <row r="66" spans="1:8" s="17" customFormat="1" ht="12.75">
      <c r="A66" s="31">
        <v>5</v>
      </c>
      <c r="B66" s="31">
        <v>6</v>
      </c>
      <c r="C66" s="37"/>
      <c r="D66" s="37"/>
      <c r="E66" s="38"/>
      <c r="F66" s="38"/>
      <c r="G66" s="39"/>
      <c r="H66" s="31"/>
    </row>
    <row r="67" spans="1:8" s="17" customFormat="1" ht="12.75">
      <c r="A67" s="31">
        <v>3</v>
      </c>
      <c r="B67" s="31">
        <v>4</v>
      </c>
      <c r="C67" s="37"/>
      <c r="D67" s="37"/>
      <c r="E67" s="38"/>
      <c r="F67" s="38"/>
      <c r="G67" s="39"/>
      <c r="H67" s="31"/>
    </row>
    <row r="68" spans="1:8" s="17" customFormat="1" ht="12.75">
      <c r="A68" s="31">
        <v>1</v>
      </c>
      <c r="B68" s="31">
        <v>2</v>
      </c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44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45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45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45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45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45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  <row r="182" spans="1:8" s="17" customFormat="1" ht="12.75">
      <c r="A182" s="31"/>
      <c r="B182" s="31"/>
      <c r="C182" s="37"/>
      <c r="D182" s="37"/>
      <c r="E182" s="38"/>
      <c r="F182" s="38"/>
      <c r="G182" s="39"/>
      <c r="H182" s="31"/>
    </row>
    <row r="183" spans="1:8" s="17" customFormat="1" ht="12.75">
      <c r="A183" s="31"/>
      <c r="B183" s="31"/>
      <c r="C183" s="37"/>
      <c r="D183" s="37"/>
      <c r="E183" s="38"/>
      <c r="F183" s="38"/>
      <c r="G183" s="39"/>
      <c r="H183" s="31"/>
    </row>
    <row r="184" spans="1:8" s="17" customFormat="1" ht="12.75">
      <c r="A184" s="31"/>
      <c r="B184" s="31"/>
      <c r="C184" s="37"/>
      <c r="D184" s="37"/>
      <c r="E184" s="38"/>
      <c r="F184" s="38"/>
      <c r="G184" s="39"/>
      <c r="H184" s="31"/>
    </row>
    <row r="185" spans="1:8" s="17" customFormat="1" ht="12.75">
      <c r="A185" s="31"/>
      <c r="B185" s="31"/>
      <c r="C185" s="37"/>
      <c r="D185" s="37"/>
      <c r="E185" s="38"/>
      <c r="F185" s="38"/>
      <c r="G185" s="39"/>
      <c r="H185" s="31"/>
    </row>
    <row r="186" spans="1:8" s="17" customFormat="1" ht="12.75">
      <c r="A186" s="31"/>
      <c r="B186" s="31"/>
      <c r="C186" s="37"/>
      <c r="D186" s="37"/>
      <c r="E186" s="38"/>
      <c r="F186" s="38"/>
      <c r="G186" s="39"/>
      <c r="H186" s="31"/>
    </row>
    <row r="187" spans="1:8" s="17" customFormat="1" ht="12.75">
      <c r="A187" s="31"/>
      <c r="B187" s="31"/>
      <c r="C187" s="37"/>
      <c r="D187" s="37"/>
      <c r="E187" s="38"/>
      <c r="F187" s="38"/>
      <c r="G187" s="39"/>
      <c r="H187" s="31"/>
    </row>
    <row r="188" spans="1:8" s="17" customFormat="1" ht="12.75">
      <c r="A188" s="31"/>
      <c r="B188" s="31"/>
      <c r="C188" s="37"/>
      <c r="D188" s="37"/>
      <c r="E188" s="38"/>
      <c r="F188" s="38"/>
      <c r="G188" s="39"/>
      <c r="H188" s="31"/>
    </row>
    <row r="189" spans="1:8" s="17" customFormat="1" ht="12.75">
      <c r="A189" s="31"/>
      <c r="B189" s="31"/>
      <c r="C189" s="37"/>
      <c r="D189" s="37"/>
      <c r="E189" s="38"/>
      <c r="F189" s="38"/>
      <c r="G189" s="39"/>
      <c r="H189" s="31"/>
    </row>
    <row r="190" spans="1:8" s="17" customFormat="1" ht="12.75">
      <c r="A190" s="31"/>
      <c r="B190" s="31"/>
      <c r="C190" s="37"/>
      <c r="D190" s="37"/>
      <c r="E190" s="38"/>
      <c r="F190" s="38"/>
      <c r="G190" s="39"/>
      <c r="H190" s="31"/>
    </row>
    <row r="191" spans="1:8" s="17" customFormat="1" ht="12.75">
      <c r="A191" s="31"/>
      <c r="B191" s="31"/>
      <c r="C191" s="37"/>
      <c r="D191" s="37"/>
      <c r="E191" s="38"/>
      <c r="F191" s="38"/>
      <c r="G191" s="39"/>
      <c r="H191" s="31"/>
    </row>
    <row r="192" spans="1:8" s="17" customFormat="1" ht="12.75">
      <c r="A192" s="31"/>
      <c r="B192" s="31"/>
      <c r="C192" s="37"/>
      <c r="D192" s="37"/>
      <c r="E192" s="38"/>
      <c r="F192" s="38"/>
      <c r="G192" s="39"/>
      <c r="H192" s="31"/>
    </row>
    <row r="193" spans="1:8" s="17" customFormat="1" ht="12.75">
      <c r="A193" s="31"/>
      <c r="B193" s="31"/>
      <c r="C193" s="37"/>
      <c r="D193" s="37"/>
      <c r="E193" s="38"/>
      <c r="F193" s="38"/>
      <c r="G193" s="39"/>
      <c r="H193" s="31"/>
    </row>
    <row r="194" spans="1:8" s="17" customFormat="1" ht="12.75">
      <c r="A194" s="31"/>
      <c r="B194" s="31"/>
      <c r="C194" s="37"/>
      <c r="D194" s="37"/>
      <c r="E194" s="38"/>
      <c r="F194" s="38"/>
      <c r="G194" s="39"/>
      <c r="H194" s="3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X21" sqref="AX21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67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2</v>
      </c>
      <c r="F9" s="204"/>
      <c r="G9" s="194">
        <v>2</v>
      </c>
      <c r="H9" s="194"/>
      <c r="I9" s="194">
        <v>3</v>
      </c>
      <c r="J9" s="194"/>
      <c r="K9" s="194">
        <v>2</v>
      </c>
      <c r="L9" s="194"/>
      <c r="M9" s="231"/>
      <c r="N9" s="231"/>
      <c r="O9" s="231"/>
      <c r="P9" s="231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9</v>
      </c>
      <c r="AR9" s="183"/>
      <c r="AS9" s="184">
        <f>(AQ10-AR10)</f>
        <v>6</v>
      </c>
      <c r="AT9" s="288">
        <v>2</v>
      </c>
      <c r="AU9" s="289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2</v>
      </c>
      <c r="G10" s="5">
        <v>3</v>
      </c>
      <c r="H10" s="5">
        <v>2</v>
      </c>
      <c r="I10" s="5">
        <v>3</v>
      </c>
      <c r="J10" s="5">
        <v>0</v>
      </c>
      <c r="K10" s="5">
        <v>3</v>
      </c>
      <c r="L10" s="5">
        <v>2</v>
      </c>
      <c r="M10" s="22"/>
      <c r="N10" s="22"/>
      <c r="O10" s="22"/>
      <c r="P10" s="22"/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12</v>
      </c>
      <c r="AR10" s="8">
        <f>SUM(F10,H10,J10,L10,N10,P10,R10,T10,V10,X10,Z10,AB10,AD10,AF10,AH10,AJ10,AL10,AN10,AP10)</f>
        <v>6</v>
      </c>
      <c r="AS10" s="185"/>
      <c r="AT10" s="290"/>
      <c r="AU10" s="291"/>
    </row>
    <row r="11" spans="1:47" ht="13.5" customHeight="1">
      <c r="A11" s="190">
        <v>2</v>
      </c>
      <c r="B11" s="192" t="s">
        <v>24</v>
      </c>
      <c r="C11" s="203">
        <v>1</v>
      </c>
      <c r="D11" s="204"/>
      <c r="E11" s="195"/>
      <c r="F11" s="196"/>
      <c r="G11" s="194">
        <v>3</v>
      </c>
      <c r="H11" s="194"/>
      <c r="I11" s="194">
        <v>3</v>
      </c>
      <c r="J11" s="194"/>
      <c r="K11" s="194">
        <v>3</v>
      </c>
      <c r="L11" s="194"/>
      <c r="M11" s="231"/>
      <c r="N11" s="231"/>
      <c r="O11" s="231"/>
      <c r="P11" s="231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10</v>
      </c>
      <c r="AR11" s="183"/>
      <c r="AS11" s="184">
        <f>(AQ12-AR12)</f>
        <v>7</v>
      </c>
      <c r="AT11" s="292">
        <v>1</v>
      </c>
      <c r="AU11" s="293"/>
    </row>
    <row r="12" spans="1:47" ht="13.5" customHeight="1" thickBot="1">
      <c r="A12" s="191"/>
      <c r="B12" s="193"/>
      <c r="C12" s="5">
        <v>2</v>
      </c>
      <c r="D12" s="5">
        <v>3</v>
      </c>
      <c r="E12" s="197"/>
      <c r="F12" s="198"/>
      <c r="G12" s="5">
        <v>3</v>
      </c>
      <c r="H12" s="5">
        <v>0</v>
      </c>
      <c r="I12" s="5">
        <v>3</v>
      </c>
      <c r="J12" s="5">
        <v>1</v>
      </c>
      <c r="K12" s="5">
        <v>3</v>
      </c>
      <c r="L12" s="5">
        <v>0</v>
      </c>
      <c r="M12" s="22"/>
      <c r="N12" s="22"/>
      <c r="O12" s="22"/>
      <c r="P12" s="22"/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11</v>
      </c>
      <c r="AR12" s="8">
        <f>SUM(D12,H12,J12,L12,N12,P12,R12,T12,V12,X12,Z12,AB12,AD12,AF12,AH12,AJ12,AL12,AN12,AP12)</f>
        <v>4</v>
      </c>
      <c r="AS12" s="185"/>
      <c r="AT12" s="294"/>
      <c r="AU12" s="295"/>
    </row>
    <row r="13" spans="1:47" ht="13.5" customHeight="1">
      <c r="A13" s="190">
        <v>3</v>
      </c>
      <c r="B13" s="192" t="s">
        <v>26</v>
      </c>
      <c r="C13" s="180">
        <v>1</v>
      </c>
      <c r="D13" s="194"/>
      <c r="E13" s="194">
        <v>0</v>
      </c>
      <c r="F13" s="194"/>
      <c r="G13" s="195"/>
      <c r="H13" s="196"/>
      <c r="I13" s="194">
        <v>3</v>
      </c>
      <c r="J13" s="194"/>
      <c r="K13" s="194">
        <v>3</v>
      </c>
      <c r="L13" s="194"/>
      <c r="M13" s="231"/>
      <c r="N13" s="231"/>
      <c r="O13" s="231"/>
      <c r="P13" s="231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7</v>
      </c>
      <c r="AR13" s="183"/>
      <c r="AS13" s="184">
        <f>(AQ14-AR14)</f>
        <v>1</v>
      </c>
      <c r="AT13" s="257">
        <v>3</v>
      </c>
      <c r="AU13" s="258"/>
    </row>
    <row r="14" spans="1:47" ht="13.5" customHeight="1" thickBot="1">
      <c r="A14" s="191"/>
      <c r="B14" s="193"/>
      <c r="C14" s="5">
        <v>2</v>
      </c>
      <c r="D14" s="5">
        <v>3</v>
      </c>
      <c r="E14" s="5">
        <v>0</v>
      </c>
      <c r="F14" s="5">
        <v>3</v>
      </c>
      <c r="G14" s="197"/>
      <c r="H14" s="198"/>
      <c r="I14" s="5">
        <v>3</v>
      </c>
      <c r="J14" s="5">
        <v>1</v>
      </c>
      <c r="K14" s="5">
        <v>3</v>
      </c>
      <c r="L14" s="5">
        <v>0</v>
      </c>
      <c r="M14" s="22"/>
      <c r="N14" s="22"/>
      <c r="O14" s="22"/>
      <c r="P14" s="22"/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8</v>
      </c>
      <c r="AR14" s="8">
        <f>SUM(D14,F14,J14,L14,N14,P14,R14,T14,V14,X14,Z14,AB14,AD14,AF14,AH14,AJ14,AL14,AN14,AP14)</f>
        <v>7</v>
      </c>
      <c r="AS14" s="185"/>
      <c r="AT14" s="259"/>
      <c r="AU14" s="260"/>
    </row>
    <row r="15" spans="1:47" ht="13.5" customHeight="1">
      <c r="A15" s="190">
        <v>4</v>
      </c>
      <c r="B15" s="192" t="s">
        <v>20</v>
      </c>
      <c r="C15" s="180">
        <v>0</v>
      </c>
      <c r="D15" s="194"/>
      <c r="E15" s="194">
        <v>0</v>
      </c>
      <c r="F15" s="194"/>
      <c r="G15" s="194">
        <v>0</v>
      </c>
      <c r="H15" s="194"/>
      <c r="I15" s="195"/>
      <c r="J15" s="196"/>
      <c r="K15" s="194">
        <v>0</v>
      </c>
      <c r="L15" s="194"/>
      <c r="M15" s="231"/>
      <c r="N15" s="231"/>
      <c r="O15" s="231"/>
      <c r="P15" s="231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0</v>
      </c>
      <c r="AR15" s="183"/>
      <c r="AS15" s="184">
        <f>(AQ16-AR16)</f>
        <v>-9</v>
      </c>
      <c r="AT15" s="261">
        <v>5</v>
      </c>
      <c r="AU15" s="262"/>
    </row>
    <row r="16" spans="1:47" ht="13.5" customHeight="1" thickBot="1">
      <c r="A16" s="191"/>
      <c r="B16" s="193"/>
      <c r="C16" s="5">
        <v>0</v>
      </c>
      <c r="D16" s="5">
        <v>3</v>
      </c>
      <c r="E16" s="5">
        <v>1</v>
      </c>
      <c r="F16" s="5">
        <v>3</v>
      </c>
      <c r="G16" s="5">
        <v>1</v>
      </c>
      <c r="H16" s="5">
        <v>3</v>
      </c>
      <c r="I16" s="197"/>
      <c r="J16" s="198"/>
      <c r="K16" s="5">
        <v>1</v>
      </c>
      <c r="L16" s="5">
        <v>3</v>
      </c>
      <c r="M16" s="22"/>
      <c r="N16" s="22"/>
      <c r="O16" s="22"/>
      <c r="P16" s="22"/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3</v>
      </c>
      <c r="AR16" s="8">
        <f>SUM(D16,F16,H16,L16,N16,P16,R16,T16,V16,X16,Z16,AB16,AD16,AF16,AH16,AJ16,AL16,AN16,AP16)</f>
        <v>12</v>
      </c>
      <c r="AS16" s="185"/>
      <c r="AT16" s="263"/>
      <c r="AU16" s="264"/>
    </row>
    <row r="17" spans="1:47" ht="13.5" customHeight="1">
      <c r="A17" s="190">
        <v>5</v>
      </c>
      <c r="B17" s="192" t="s">
        <v>19</v>
      </c>
      <c r="C17" s="180">
        <v>1</v>
      </c>
      <c r="D17" s="194"/>
      <c r="E17" s="194">
        <v>0</v>
      </c>
      <c r="F17" s="194"/>
      <c r="G17" s="194">
        <v>0</v>
      </c>
      <c r="H17" s="194"/>
      <c r="I17" s="194">
        <v>3</v>
      </c>
      <c r="J17" s="194"/>
      <c r="K17" s="195"/>
      <c r="L17" s="196"/>
      <c r="M17" s="231"/>
      <c r="N17" s="231"/>
      <c r="O17" s="231"/>
      <c r="P17" s="231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4</v>
      </c>
      <c r="AR17" s="183"/>
      <c r="AS17" s="184">
        <f>(AQ18-AR18)</f>
        <v>-5</v>
      </c>
      <c r="AT17" s="261">
        <v>4</v>
      </c>
      <c r="AU17" s="262"/>
    </row>
    <row r="18" spans="1:47" ht="13.5" customHeight="1" thickBot="1">
      <c r="A18" s="191"/>
      <c r="B18" s="193"/>
      <c r="C18" s="5">
        <v>2</v>
      </c>
      <c r="D18" s="5">
        <v>3</v>
      </c>
      <c r="E18" s="5">
        <v>0</v>
      </c>
      <c r="F18" s="5">
        <v>3</v>
      </c>
      <c r="G18" s="5">
        <v>0</v>
      </c>
      <c r="H18" s="5">
        <v>3</v>
      </c>
      <c r="I18" s="5">
        <v>3</v>
      </c>
      <c r="J18" s="5">
        <v>1</v>
      </c>
      <c r="K18" s="197"/>
      <c r="L18" s="198"/>
      <c r="M18" s="22"/>
      <c r="N18" s="22"/>
      <c r="O18" s="22"/>
      <c r="P18" s="22"/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5</v>
      </c>
      <c r="AR18" s="8">
        <f>SUM(D18,F18,H18,J18,N18,P18,R18,T18,V18,X18,Z18,AB18,AD18,AF18,AH18,AJ18,AL18,AN18,AP18)</f>
        <v>10</v>
      </c>
      <c r="AS18" s="185"/>
      <c r="AT18" s="263"/>
      <c r="AU18" s="264"/>
    </row>
    <row r="19" spans="1:47" ht="13.5" customHeight="1">
      <c r="A19" s="244"/>
      <c r="B19" s="229"/>
      <c r="C19" s="218"/>
      <c r="D19" s="231"/>
      <c r="E19" s="231"/>
      <c r="F19" s="231"/>
      <c r="G19" s="231"/>
      <c r="H19" s="231"/>
      <c r="I19" s="231"/>
      <c r="J19" s="231"/>
      <c r="K19" s="231"/>
      <c r="L19" s="231"/>
      <c r="M19" s="195"/>
      <c r="N19" s="196"/>
      <c r="O19" s="231"/>
      <c r="P19" s="231"/>
      <c r="Q19" s="231"/>
      <c r="R19" s="231"/>
      <c r="S19" s="217"/>
      <c r="T19" s="218"/>
      <c r="U19" s="179"/>
      <c r="V19" s="180"/>
      <c r="W19" s="179"/>
      <c r="X19" s="180"/>
      <c r="Y19" s="179"/>
      <c r="Z19" s="180"/>
      <c r="AA19" s="179"/>
      <c r="AB19" s="180"/>
      <c r="AC19" s="179"/>
      <c r="AD19" s="180"/>
      <c r="AE19" s="179"/>
      <c r="AF19" s="180"/>
      <c r="AG19" s="179"/>
      <c r="AH19" s="180"/>
      <c r="AI19" s="179"/>
      <c r="AJ19" s="180"/>
      <c r="AK19" s="179"/>
      <c r="AL19" s="180"/>
      <c r="AM19" s="179"/>
      <c r="AN19" s="180"/>
      <c r="AO19" s="179"/>
      <c r="AP19" s="181"/>
      <c r="AQ19" s="232">
        <f>SUM(C19:L19,O19:AP19)</f>
        <v>0</v>
      </c>
      <c r="AR19" s="233"/>
      <c r="AS19" s="234">
        <f>(AQ20-AR20)</f>
        <v>0</v>
      </c>
      <c r="AT19" s="266"/>
      <c r="AU19" s="267"/>
    </row>
    <row r="20" spans="1:47" ht="13.5" customHeight="1" thickBot="1">
      <c r="A20" s="245"/>
      <c r="B20" s="23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97"/>
      <c r="N20" s="198"/>
      <c r="O20" s="22"/>
      <c r="P20" s="22"/>
      <c r="Q20" s="22"/>
      <c r="R20" s="22"/>
      <c r="S20" s="22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24">
        <f>SUM(C20,E20,G20,I20,K20,O20,Q20,S20,U20,W20,Y20,AA20,AC20,AE20,AG20,AI20,AK20,AM20,AO20)</f>
        <v>0</v>
      </c>
      <c r="AR20" s="25">
        <f>SUM(D20,F20,H20,J20,L20,P20,R20,T20,V20,X20,Z20,AB20,AD20,AF20,AH20,AJ20,AL20,AN20,AP20)</f>
        <v>0</v>
      </c>
      <c r="AS20" s="235"/>
      <c r="AT20" s="268"/>
      <c r="AU20" s="269"/>
    </row>
    <row r="21" spans="1:47" ht="13.5" customHeight="1">
      <c r="A21" s="244"/>
      <c r="B21" s="229"/>
      <c r="C21" s="218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195"/>
      <c r="P21" s="196"/>
      <c r="Q21" s="231"/>
      <c r="R21" s="231"/>
      <c r="S21" s="217"/>
      <c r="T21" s="218"/>
      <c r="U21" s="217"/>
      <c r="V21" s="218"/>
      <c r="W21" s="217"/>
      <c r="X21" s="218"/>
      <c r="Y21" s="217"/>
      <c r="Z21" s="218"/>
      <c r="AA21" s="217"/>
      <c r="AB21" s="218"/>
      <c r="AC21" s="217"/>
      <c r="AD21" s="218"/>
      <c r="AE21" s="217"/>
      <c r="AF21" s="218"/>
      <c r="AG21" s="217"/>
      <c r="AH21" s="218"/>
      <c r="AI21" s="217"/>
      <c r="AJ21" s="218"/>
      <c r="AK21" s="217"/>
      <c r="AL21" s="218"/>
      <c r="AM21" s="217"/>
      <c r="AN21" s="218"/>
      <c r="AO21" s="217"/>
      <c r="AP21" s="250"/>
      <c r="AQ21" s="232">
        <f>SUM(C21:N21,Q21:AP21)</f>
        <v>0</v>
      </c>
      <c r="AR21" s="233"/>
      <c r="AS21" s="234">
        <f>(AQ22-AR22)</f>
        <v>0</v>
      </c>
      <c r="AT21" s="266"/>
      <c r="AU21" s="267"/>
    </row>
    <row r="22" spans="1:47" ht="13.5" customHeight="1" thickBot="1">
      <c r="A22" s="245"/>
      <c r="B22" s="23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7"/>
      <c r="P22" s="19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>
        <f>SUM(C22,E22,G22,I22,K22,M22,Q22,S22,U22,W22,Y22,AA22,AC22,AE22,AG22,AI22,AK22,AM22,AO22)</f>
        <v>0</v>
      </c>
      <c r="AR22" s="25">
        <f>SUM(D22,F22,H22,J22,L22,N22,R22,T22,V22,X22,Z22,AB22,AD22,AF22,AH22,AJ22,AL22,AN22,AP22)</f>
        <v>0</v>
      </c>
      <c r="AS22" s="235"/>
      <c r="AT22" s="268"/>
      <c r="AU22" s="269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4"/>
    <mergeCell ref="S23:T23"/>
    <mergeCell ref="U23:V23"/>
    <mergeCell ref="W23:X23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G17:H17"/>
    <mergeCell ref="I17:J17"/>
    <mergeCell ref="K17:L18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4"/>
    <mergeCell ref="I13:J13"/>
    <mergeCell ref="K13:L13"/>
    <mergeCell ref="M13:N13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C7">
      <selection activeCell="E26" sqref="E26:E28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24</v>
      </c>
      <c r="D3" s="28" t="s">
        <v>20</v>
      </c>
      <c r="E3" s="32" t="s">
        <v>36</v>
      </c>
      <c r="F3" s="32" t="s">
        <v>34</v>
      </c>
      <c r="G3" s="33">
        <v>1</v>
      </c>
    </row>
    <row r="4" spans="3:7" ht="12.75">
      <c r="C4" s="28" t="s">
        <v>26</v>
      </c>
      <c r="D4" s="28" t="s">
        <v>19</v>
      </c>
      <c r="E4" s="32" t="s">
        <v>31</v>
      </c>
      <c r="F4" s="32" t="s">
        <v>34</v>
      </c>
      <c r="G4" s="33">
        <v>2</v>
      </c>
    </row>
    <row r="5" spans="3:7" ht="12.75">
      <c r="C5" s="28" t="s">
        <v>18</v>
      </c>
      <c r="D5" s="28" t="s">
        <v>19</v>
      </c>
      <c r="E5" s="32" t="s">
        <v>33</v>
      </c>
      <c r="F5" s="32" t="s">
        <v>68</v>
      </c>
      <c r="G5" s="33">
        <v>2</v>
      </c>
    </row>
    <row r="6" spans="3:7" ht="12.75">
      <c r="C6" s="28" t="s">
        <v>24</v>
      </c>
      <c r="D6" s="28" t="s">
        <v>26</v>
      </c>
      <c r="E6" s="32" t="s">
        <v>31</v>
      </c>
      <c r="G6" s="33">
        <v>1</v>
      </c>
    </row>
    <row r="7" spans="3:7" ht="12.75">
      <c r="C7" s="28" t="s">
        <v>26</v>
      </c>
      <c r="D7" s="28" t="s">
        <v>20</v>
      </c>
      <c r="E7" s="32" t="s">
        <v>36</v>
      </c>
      <c r="F7" s="32" t="s">
        <v>57</v>
      </c>
      <c r="G7" s="33">
        <v>1</v>
      </c>
    </row>
    <row r="8" spans="3:7" ht="12.75">
      <c r="C8" s="28" t="s">
        <v>24</v>
      </c>
      <c r="D8" s="28" t="s">
        <v>19</v>
      </c>
      <c r="E8" s="32" t="s">
        <v>31</v>
      </c>
      <c r="F8" s="32" t="s">
        <v>34</v>
      </c>
      <c r="G8" s="33">
        <v>2</v>
      </c>
    </row>
    <row r="9" spans="3:7" ht="12.75">
      <c r="C9" s="28" t="s">
        <v>18</v>
      </c>
      <c r="D9" s="28" t="s">
        <v>20</v>
      </c>
      <c r="E9" s="32" t="s">
        <v>31</v>
      </c>
      <c r="F9" s="32" t="s">
        <v>34</v>
      </c>
      <c r="G9" s="33">
        <v>1</v>
      </c>
    </row>
    <row r="10" spans="3:7" ht="12.75">
      <c r="C10" s="28" t="s">
        <v>18</v>
      </c>
      <c r="D10" s="28" t="s">
        <v>26</v>
      </c>
      <c r="E10" s="32" t="s">
        <v>33</v>
      </c>
      <c r="F10" s="32" t="s">
        <v>60</v>
      </c>
      <c r="G10" s="33">
        <v>1</v>
      </c>
    </row>
    <row r="11" spans="3:7" ht="12.75">
      <c r="C11" s="28" t="s">
        <v>19</v>
      </c>
      <c r="D11" s="28" t="s">
        <v>20</v>
      </c>
      <c r="E11" s="32" t="s">
        <v>36</v>
      </c>
      <c r="G11" s="33">
        <v>2</v>
      </c>
    </row>
    <row r="12" spans="1:7" ht="12.75">
      <c r="A12" s="27">
        <v>4</v>
      </c>
      <c r="B12" s="27">
        <v>8</v>
      </c>
      <c r="C12" s="34" t="s">
        <v>18</v>
      </c>
      <c r="D12" s="34" t="s">
        <v>24</v>
      </c>
      <c r="E12" s="35" t="s">
        <v>33</v>
      </c>
      <c r="F12" s="35"/>
      <c r="G12" s="36">
        <v>1</v>
      </c>
    </row>
    <row r="13" spans="1:2" ht="12.75">
      <c r="A13" s="27">
        <v>5</v>
      </c>
      <c r="B13" s="27">
        <v>10</v>
      </c>
    </row>
    <row r="14" spans="1:8" s="17" customFormat="1" ht="12.75">
      <c r="A14" s="31">
        <v>3</v>
      </c>
      <c r="B14" s="31">
        <v>7</v>
      </c>
      <c r="C14" s="37"/>
      <c r="D14" s="37"/>
      <c r="E14" s="38"/>
      <c r="F14" s="38"/>
      <c r="G14" s="39"/>
      <c r="H14" s="31"/>
    </row>
    <row r="15" spans="1:8" s="17" customFormat="1" ht="12.75">
      <c r="A15" s="31">
        <v>4</v>
      </c>
      <c r="B15" s="31">
        <v>11</v>
      </c>
      <c r="C15" s="50" t="s">
        <v>38</v>
      </c>
      <c r="D15" s="51" t="s">
        <v>39</v>
      </c>
      <c r="E15" s="42" t="s">
        <v>13</v>
      </c>
      <c r="F15" s="52" t="s">
        <v>40</v>
      </c>
      <c r="G15" s="43"/>
      <c r="H15" s="31"/>
    </row>
    <row r="16" spans="1:8" s="17" customFormat="1" ht="12.75">
      <c r="A16" s="31">
        <v>6</v>
      </c>
      <c r="B16" s="31">
        <v>11</v>
      </c>
      <c r="C16" s="37" t="s">
        <v>18</v>
      </c>
      <c r="D16" s="31">
        <v>19</v>
      </c>
      <c r="E16" s="38">
        <v>5</v>
      </c>
      <c r="F16" s="53">
        <f>(E16/D16)*100</f>
        <v>26.31578947368421</v>
      </c>
      <c r="G16" s="39"/>
      <c r="H16" s="31"/>
    </row>
    <row r="17" spans="1:8" s="17" customFormat="1" ht="12.75">
      <c r="A17" s="31"/>
      <c r="B17" s="31"/>
      <c r="C17" s="37" t="s">
        <v>19</v>
      </c>
      <c r="D17" s="31">
        <v>16</v>
      </c>
      <c r="E17" s="38">
        <v>3</v>
      </c>
      <c r="F17" s="53">
        <f>(E17/D17)*100</f>
        <v>18.75</v>
      </c>
      <c r="G17" s="39"/>
      <c r="H17" s="31"/>
    </row>
    <row r="18" spans="1:8" s="17" customFormat="1" ht="12.75">
      <c r="A18" s="31"/>
      <c r="B18" s="31"/>
      <c r="C18" s="37" t="s">
        <v>24</v>
      </c>
      <c r="D18" s="31">
        <v>15</v>
      </c>
      <c r="E18" s="38">
        <v>2</v>
      </c>
      <c r="F18" s="53">
        <f>(E18/D18)*100</f>
        <v>13.333333333333334</v>
      </c>
      <c r="G18" s="39"/>
      <c r="H18" s="31"/>
    </row>
    <row r="19" spans="1:8" s="17" customFormat="1" ht="12.75">
      <c r="A19" s="31"/>
      <c r="B19" s="31"/>
      <c r="C19" s="37" t="s">
        <v>26</v>
      </c>
      <c r="D19" s="31">
        <v>15</v>
      </c>
      <c r="E19" s="38">
        <v>2</v>
      </c>
      <c r="F19" s="53">
        <f>(E19/D19)*100</f>
        <v>13.333333333333334</v>
      </c>
      <c r="G19" s="39"/>
      <c r="H19" s="31"/>
    </row>
    <row r="20" spans="1:8" s="17" customFormat="1" ht="12.75">
      <c r="A20" s="31"/>
      <c r="B20" s="31"/>
      <c r="C20" s="34" t="s">
        <v>20</v>
      </c>
      <c r="D20" s="30">
        <v>15</v>
      </c>
      <c r="E20" s="35">
        <v>1</v>
      </c>
      <c r="F20" s="54">
        <f>(E20/D20)*100</f>
        <v>6.666666666666667</v>
      </c>
      <c r="G20" s="36"/>
      <c r="H20" s="31"/>
    </row>
    <row r="21" spans="1:8" s="17" customFormat="1" ht="12.75">
      <c r="A21" s="31">
        <v>2</v>
      </c>
      <c r="B21" s="31">
        <v>7</v>
      </c>
      <c r="C21" s="37"/>
      <c r="D21" s="37"/>
      <c r="E21" s="38"/>
      <c r="F21" s="38"/>
      <c r="G21" s="39"/>
      <c r="H21" s="31"/>
    </row>
    <row r="22" spans="1:8" s="17" customFormat="1" ht="12.75">
      <c r="A22" s="31"/>
      <c r="B22" s="31"/>
      <c r="C22" s="37"/>
      <c r="D22" s="37"/>
      <c r="E22" s="38"/>
      <c r="F22" s="38"/>
      <c r="G22" s="39"/>
      <c r="H22" s="31"/>
    </row>
    <row r="23" spans="1:8" s="17" customFormat="1" ht="12.75">
      <c r="A23" s="31">
        <v>5</v>
      </c>
      <c r="B23" s="31">
        <v>12</v>
      </c>
      <c r="C23" s="50" t="s">
        <v>41</v>
      </c>
      <c r="D23" s="51" t="s">
        <v>42</v>
      </c>
      <c r="E23" s="42" t="s">
        <v>43</v>
      </c>
      <c r="F23" s="52" t="s">
        <v>44</v>
      </c>
      <c r="G23" s="43" t="s">
        <v>45</v>
      </c>
      <c r="H23" s="31"/>
    </row>
    <row r="24" spans="1:8" s="17" customFormat="1" ht="12.75">
      <c r="A24" s="31">
        <v>3</v>
      </c>
      <c r="B24" s="31">
        <v>10</v>
      </c>
      <c r="C24" s="37" t="s">
        <v>24</v>
      </c>
      <c r="D24" s="123">
        <v>2429</v>
      </c>
      <c r="E24" s="125">
        <v>2594</v>
      </c>
      <c r="F24" s="55">
        <v>1</v>
      </c>
      <c r="G24" s="39">
        <v>10</v>
      </c>
      <c r="H24" s="31"/>
    </row>
    <row r="25" spans="1:8" s="17" customFormat="1" ht="12.75">
      <c r="A25" s="31">
        <v>6</v>
      </c>
      <c r="B25" s="31">
        <v>12</v>
      </c>
      <c r="C25" s="37" t="s">
        <v>18</v>
      </c>
      <c r="D25" s="123">
        <v>2703</v>
      </c>
      <c r="E25" s="126">
        <v>2612</v>
      </c>
      <c r="F25" s="56">
        <v>2</v>
      </c>
      <c r="G25" s="39">
        <v>7</v>
      </c>
      <c r="H25" s="31"/>
    </row>
    <row r="26" spans="1:8" s="17" customFormat="1" ht="12.75">
      <c r="A26" s="31">
        <v>1</v>
      </c>
      <c r="B26" s="31">
        <v>8</v>
      </c>
      <c r="C26" s="37" t="s">
        <v>26</v>
      </c>
      <c r="D26" s="123">
        <v>2178</v>
      </c>
      <c r="E26" s="125">
        <v>2294</v>
      </c>
      <c r="F26" s="56">
        <v>3</v>
      </c>
      <c r="G26" s="39">
        <v>5</v>
      </c>
      <c r="H26" s="31"/>
    </row>
    <row r="27" spans="1:8" s="17" customFormat="1" ht="12.75">
      <c r="A27" s="31"/>
      <c r="B27" s="31"/>
      <c r="C27" s="37" t="s">
        <v>19</v>
      </c>
      <c r="D27" s="123">
        <v>2027</v>
      </c>
      <c r="E27" s="125">
        <v>2033</v>
      </c>
      <c r="F27" s="57">
        <v>4</v>
      </c>
      <c r="G27" s="39">
        <v>3</v>
      </c>
      <c r="H27" s="31"/>
    </row>
    <row r="28" spans="1:8" s="17" customFormat="1" ht="12.75">
      <c r="A28" s="31">
        <v>5</v>
      </c>
      <c r="B28" s="31">
        <v>11</v>
      </c>
      <c r="C28" s="34" t="s">
        <v>20</v>
      </c>
      <c r="D28" s="124">
        <v>2065</v>
      </c>
      <c r="E28" s="127">
        <v>1888</v>
      </c>
      <c r="F28" s="59">
        <v>5</v>
      </c>
      <c r="G28" s="36">
        <v>2</v>
      </c>
      <c r="H28" s="31"/>
    </row>
    <row r="29" spans="1:8" s="17" customFormat="1" ht="12.75">
      <c r="A29" s="31">
        <v>8</v>
      </c>
      <c r="B29" s="31">
        <v>10</v>
      </c>
      <c r="C29" s="37"/>
      <c r="D29" s="37"/>
      <c r="E29" s="38"/>
      <c r="F29" s="38"/>
      <c r="G29" s="39"/>
      <c r="H29" s="31"/>
    </row>
    <row r="30" spans="1:8" s="17" customFormat="1" ht="12.75">
      <c r="A30" s="31">
        <v>2</v>
      </c>
      <c r="B30" s="31">
        <v>4</v>
      </c>
      <c r="C30" s="37"/>
      <c r="D30" s="37"/>
      <c r="E30" s="38"/>
      <c r="F30" s="38"/>
      <c r="G30" s="39"/>
      <c r="H30" s="31"/>
    </row>
    <row r="31" spans="1:8" s="17" customFormat="1" ht="12.75">
      <c r="A31" s="31">
        <v>1</v>
      </c>
      <c r="B31" s="31">
        <v>6</v>
      </c>
      <c r="C31" s="37"/>
      <c r="D31" s="37"/>
      <c r="E31" s="38"/>
      <c r="F31" s="38"/>
      <c r="G31" s="39"/>
      <c r="H31" s="31"/>
    </row>
    <row r="32" spans="1:8" s="17" customFormat="1" ht="12.75">
      <c r="A32" s="31">
        <v>10</v>
      </c>
      <c r="B32" s="31">
        <v>12</v>
      </c>
      <c r="C32" s="37"/>
      <c r="D32" s="37"/>
      <c r="E32" s="38"/>
      <c r="F32" s="38"/>
      <c r="G32" s="39"/>
      <c r="H32" s="31"/>
    </row>
    <row r="33" spans="1:8" s="17" customFormat="1" ht="12.75">
      <c r="A33" s="31">
        <v>8</v>
      </c>
      <c r="B33" s="31">
        <v>9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7</v>
      </c>
      <c r="B34" s="31">
        <v>11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4</v>
      </c>
      <c r="B35" s="31">
        <v>6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2</v>
      </c>
      <c r="B36" s="31">
        <v>3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1</v>
      </c>
      <c r="B37" s="31">
        <v>5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9</v>
      </c>
      <c r="B38" s="31">
        <v>12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8</v>
      </c>
      <c r="B39" s="31">
        <v>11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7</v>
      </c>
      <c r="B40" s="31">
        <v>10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3</v>
      </c>
      <c r="B41" s="31">
        <v>6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2</v>
      </c>
      <c r="B42" s="31">
        <v>5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1</v>
      </c>
      <c r="B43" s="31">
        <v>4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10</v>
      </c>
      <c r="B44" s="31">
        <v>11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8</v>
      </c>
      <c r="B45" s="31">
        <v>12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7</v>
      </c>
      <c r="B46" s="31">
        <v>9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4</v>
      </c>
      <c r="B47" s="31">
        <v>5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2</v>
      </c>
      <c r="B48" s="31">
        <v>6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1</v>
      </c>
      <c r="B49" s="31">
        <v>3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11</v>
      </c>
      <c r="B50" s="31">
        <v>12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9</v>
      </c>
      <c r="B51" s="31">
        <v>10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7</v>
      </c>
      <c r="B52" s="31">
        <v>8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5</v>
      </c>
      <c r="B53" s="31">
        <v>6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3</v>
      </c>
      <c r="B54" s="31">
        <v>4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1</v>
      </c>
      <c r="B55" s="31">
        <v>2</v>
      </c>
      <c r="C55" s="37"/>
      <c r="D55" s="37"/>
      <c r="E55" s="38"/>
      <c r="F55" s="38"/>
      <c r="G55" s="39"/>
      <c r="H55" s="31"/>
    </row>
    <row r="56" spans="1:8" s="17" customFormat="1" ht="12.75">
      <c r="A56" s="31"/>
      <c r="B56" s="31"/>
      <c r="C56" s="44"/>
      <c r="D56" s="37"/>
      <c r="E56" s="38"/>
      <c r="F56" s="38"/>
      <c r="G56" s="39"/>
      <c r="H56" s="31"/>
    </row>
    <row r="57" spans="1:8" s="17" customFormat="1" ht="12.75">
      <c r="A57" s="31"/>
      <c r="B57" s="31"/>
      <c r="C57" s="37"/>
      <c r="D57" s="37"/>
      <c r="E57" s="38"/>
      <c r="F57" s="38"/>
      <c r="G57" s="39"/>
      <c r="H57" s="31"/>
    </row>
    <row r="58" spans="1:8" s="17" customFormat="1" ht="12.75">
      <c r="A58" s="31"/>
      <c r="B58" s="31"/>
      <c r="C58" s="37"/>
      <c r="D58" s="37"/>
      <c r="E58" s="45"/>
      <c r="F58" s="38"/>
      <c r="G58" s="39"/>
      <c r="H58" s="31"/>
    </row>
    <row r="59" spans="1:8" s="17" customFormat="1" ht="12.75">
      <c r="A59" s="31"/>
      <c r="B59" s="31"/>
      <c r="C59" s="37"/>
      <c r="D59" s="37"/>
      <c r="E59" s="38"/>
      <c r="F59" s="38"/>
      <c r="G59" s="39"/>
      <c r="H59" s="31"/>
    </row>
    <row r="60" spans="1:8" s="17" customFormat="1" ht="12.75">
      <c r="A60" s="31"/>
      <c r="B60" s="31"/>
      <c r="C60" s="37"/>
      <c r="D60" s="37"/>
      <c r="E60" s="45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38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45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38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45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38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45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44"/>
  <sheetViews>
    <sheetView workbookViewId="0" topLeftCell="A1">
      <selection activeCell="AL3" sqref="AL3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18" width="2.25390625" style="0" customWidth="1"/>
    <col min="19" max="34" width="2.25390625" style="0" hidden="1" customWidth="1"/>
    <col min="35" max="37" width="3.75390625" style="0" customWidth="1"/>
    <col min="38" max="38" width="2.75390625" style="0" customWidth="1"/>
    <col min="39" max="39" width="3.00390625" style="0" customWidth="1"/>
    <col min="40" max="49" width="2.25390625" style="0" customWidth="1"/>
  </cols>
  <sheetData>
    <row r="1" ht="18">
      <c r="C1" s="10" t="s">
        <v>7</v>
      </c>
    </row>
    <row r="3" ht="18">
      <c r="C3" s="21" t="s">
        <v>74</v>
      </c>
    </row>
    <row r="5" s="134" customFormat="1" ht="15.75">
      <c r="B5" s="9"/>
    </row>
    <row r="7" spans="1:39" ht="18.75" customHeight="1" thickBo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</row>
    <row r="8" spans="1:39" ht="13.5" customHeight="1" thickBot="1">
      <c r="A8" s="86"/>
      <c r="B8" s="87" t="s">
        <v>4</v>
      </c>
      <c r="C8" s="296">
        <v>1</v>
      </c>
      <c r="D8" s="297"/>
      <c r="E8" s="297"/>
      <c r="F8" s="210"/>
      <c r="G8" s="209">
        <v>2</v>
      </c>
      <c r="H8" s="297"/>
      <c r="I8" s="297"/>
      <c r="J8" s="210"/>
      <c r="K8" s="209">
        <v>3</v>
      </c>
      <c r="L8" s="297"/>
      <c r="M8" s="297"/>
      <c r="N8" s="210"/>
      <c r="O8" s="209">
        <v>4</v>
      </c>
      <c r="P8" s="297"/>
      <c r="Q8" s="297"/>
      <c r="R8" s="210"/>
      <c r="S8" s="209">
        <v>5</v>
      </c>
      <c r="T8" s="297"/>
      <c r="U8" s="297"/>
      <c r="V8" s="210"/>
      <c r="W8" s="298">
        <v>6</v>
      </c>
      <c r="X8" s="299"/>
      <c r="Y8" s="299"/>
      <c r="Z8" s="300"/>
      <c r="AA8" s="301">
        <v>17</v>
      </c>
      <c r="AB8" s="301"/>
      <c r="AC8" s="301">
        <v>18</v>
      </c>
      <c r="AD8" s="301"/>
      <c r="AE8" s="301">
        <v>19</v>
      </c>
      <c r="AF8" s="301"/>
      <c r="AG8" s="301">
        <v>20</v>
      </c>
      <c r="AH8" s="302"/>
      <c r="AI8" s="303" t="s">
        <v>0</v>
      </c>
      <c r="AJ8" s="304"/>
      <c r="AK8" s="135" t="s">
        <v>1</v>
      </c>
      <c r="AL8" s="305" t="s">
        <v>2</v>
      </c>
      <c r="AM8" s="306"/>
    </row>
    <row r="9" spans="1:39" ht="12.75" customHeight="1">
      <c r="A9" s="307">
        <v>1</v>
      </c>
      <c r="B9" s="308" t="s">
        <v>18</v>
      </c>
      <c r="C9" s="310"/>
      <c r="D9" s="311"/>
      <c r="E9" s="311"/>
      <c r="F9" s="312"/>
      <c r="G9" s="316">
        <v>3</v>
      </c>
      <c r="H9" s="316"/>
      <c r="I9" s="316">
        <v>1</v>
      </c>
      <c r="J9" s="316"/>
      <c r="K9" s="316">
        <v>3</v>
      </c>
      <c r="L9" s="316"/>
      <c r="M9" s="316">
        <v>3</v>
      </c>
      <c r="N9" s="316"/>
      <c r="O9" s="316">
        <v>3</v>
      </c>
      <c r="P9" s="316"/>
      <c r="Q9" s="316">
        <v>3</v>
      </c>
      <c r="R9" s="316"/>
      <c r="S9" s="317"/>
      <c r="T9" s="317"/>
      <c r="U9" s="317"/>
      <c r="V9" s="317"/>
      <c r="W9" s="317"/>
      <c r="X9" s="317"/>
      <c r="Y9" s="317"/>
      <c r="Z9" s="317"/>
      <c r="AA9" s="318"/>
      <c r="AB9" s="318"/>
      <c r="AC9" s="318"/>
      <c r="AD9" s="318"/>
      <c r="AE9" s="318"/>
      <c r="AF9" s="318"/>
      <c r="AG9" s="318"/>
      <c r="AH9" s="319"/>
      <c r="AI9" s="320">
        <f>SUM(C9:AH9)</f>
        <v>16</v>
      </c>
      <c r="AJ9" s="321"/>
      <c r="AK9" s="322">
        <f>(AI10-AJ10)</f>
        <v>12</v>
      </c>
      <c r="AL9" s="323">
        <v>1</v>
      </c>
      <c r="AM9" s="324"/>
    </row>
    <row r="10" spans="1:39" ht="12.75" customHeight="1" thickBot="1">
      <c r="A10" s="279"/>
      <c r="B10" s="309"/>
      <c r="C10" s="313"/>
      <c r="D10" s="314"/>
      <c r="E10" s="314"/>
      <c r="F10" s="315"/>
      <c r="G10" s="110">
        <v>3</v>
      </c>
      <c r="H10" s="109">
        <v>1</v>
      </c>
      <c r="I10" s="109">
        <v>2</v>
      </c>
      <c r="J10" s="109">
        <v>3</v>
      </c>
      <c r="K10" s="109">
        <v>3</v>
      </c>
      <c r="L10" s="109">
        <v>1</v>
      </c>
      <c r="M10" s="109">
        <v>3</v>
      </c>
      <c r="N10" s="109">
        <v>0</v>
      </c>
      <c r="O10" s="109">
        <v>3</v>
      </c>
      <c r="P10" s="109">
        <v>0</v>
      </c>
      <c r="Q10" s="109">
        <v>3</v>
      </c>
      <c r="R10" s="109">
        <v>0</v>
      </c>
      <c r="S10" s="137"/>
      <c r="T10" s="137"/>
      <c r="U10" s="137"/>
      <c r="V10" s="137"/>
      <c r="W10" s="137"/>
      <c r="X10" s="137"/>
      <c r="Y10" s="137"/>
      <c r="Z10" s="137"/>
      <c r="AA10" s="88"/>
      <c r="AB10" s="88"/>
      <c r="AC10" s="88"/>
      <c r="AD10" s="88"/>
      <c r="AE10" s="88"/>
      <c r="AF10" s="88"/>
      <c r="AG10" s="88"/>
      <c r="AH10" s="89"/>
      <c r="AI10" s="90">
        <f>SUM(C10,E10,G10,I10,K10,M10,O10,Q10,S10,U10,W10,Y10,)</f>
        <v>17</v>
      </c>
      <c r="AJ10" s="91">
        <f>SUM(D10,F10,H10,J10,L10,N10,P10,R10,T10,V10,X10,Z10,)</f>
        <v>5</v>
      </c>
      <c r="AK10" s="185"/>
      <c r="AL10" s="325"/>
      <c r="AM10" s="326"/>
    </row>
    <row r="11" spans="1:39" ht="12.75" customHeight="1">
      <c r="A11" s="327">
        <v>2</v>
      </c>
      <c r="B11" s="328" t="s">
        <v>24</v>
      </c>
      <c r="C11" s="330">
        <v>0</v>
      </c>
      <c r="D11" s="330"/>
      <c r="E11" s="330">
        <v>2</v>
      </c>
      <c r="F11" s="330"/>
      <c r="G11" s="331"/>
      <c r="H11" s="332"/>
      <c r="I11" s="332"/>
      <c r="J11" s="333"/>
      <c r="K11" s="316">
        <v>1</v>
      </c>
      <c r="L11" s="316"/>
      <c r="M11" s="316">
        <v>0</v>
      </c>
      <c r="N11" s="316"/>
      <c r="O11" s="316">
        <v>3</v>
      </c>
      <c r="P11" s="316"/>
      <c r="Q11" s="316">
        <v>2</v>
      </c>
      <c r="R11" s="316"/>
      <c r="S11" s="317"/>
      <c r="T11" s="317"/>
      <c r="U11" s="317"/>
      <c r="V11" s="317"/>
      <c r="W11" s="317"/>
      <c r="X11" s="317"/>
      <c r="Y11" s="317"/>
      <c r="Z11" s="317"/>
      <c r="AA11" s="337"/>
      <c r="AB11" s="337"/>
      <c r="AC11" s="337"/>
      <c r="AD11" s="337"/>
      <c r="AE11" s="337"/>
      <c r="AF11" s="337"/>
      <c r="AG11" s="337"/>
      <c r="AH11" s="338"/>
      <c r="AI11" s="320">
        <f>SUM(C11:AH11)</f>
        <v>8</v>
      </c>
      <c r="AJ11" s="321"/>
      <c r="AK11" s="322">
        <f>(AI12-AJ12)</f>
        <v>0</v>
      </c>
      <c r="AL11" s="339">
        <v>3</v>
      </c>
      <c r="AM11" s="340"/>
    </row>
    <row r="12" spans="1:39" ht="12.75" customHeight="1" thickBot="1">
      <c r="A12" s="191"/>
      <c r="B12" s="329"/>
      <c r="C12" s="109">
        <v>1</v>
      </c>
      <c r="D12" s="109">
        <v>3</v>
      </c>
      <c r="E12" s="109">
        <v>3</v>
      </c>
      <c r="F12" s="109">
        <v>2</v>
      </c>
      <c r="G12" s="334"/>
      <c r="H12" s="335"/>
      <c r="I12" s="335"/>
      <c r="J12" s="336"/>
      <c r="K12" s="109">
        <v>2</v>
      </c>
      <c r="L12" s="109">
        <v>3</v>
      </c>
      <c r="M12" s="109">
        <v>1</v>
      </c>
      <c r="N12" s="109">
        <v>3</v>
      </c>
      <c r="O12" s="109">
        <v>3</v>
      </c>
      <c r="P12" s="109">
        <v>0</v>
      </c>
      <c r="Q12" s="109">
        <v>3</v>
      </c>
      <c r="R12" s="109">
        <v>2</v>
      </c>
      <c r="S12" s="137"/>
      <c r="T12" s="137"/>
      <c r="U12" s="137"/>
      <c r="V12" s="137"/>
      <c r="W12" s="137"/>
      <c r="X12" s="137"/>
      <c r="Y12" s="137"/>
      <c r="Z12" s="137"/>
      <c r="AA12" s="5"/>
      <c r="AB12" s="5"/>
      <c r="AC12" s="5"/>
      <c r="AD12" s="5"/>
      <c r="AE12" s="5"/>
      <c r="AF12" s="5"/>
      <c r="AG12" s="5"/>
      <c r="AH12" s="6"/>
      <c r="AI12" s="91">
        <f>SUM(C12,E12,G12,I12,K12,M12,O12,Q12,S12,U12,W12,Y12,)</f>
        <v>13</v>
      </c>
      <c r="AJ12" s="91">
        <f>SUM(D12,F12,H12,J12,L12,N12,P12,R12,T12,V12,X12,Z12,)</f>
        <v>13</v>
      </c>
      <c r="AK12" s="185"/>
      <c r="AL12" s="341"/>
      <c r="AM12" s="342"/>
    </row>
    <row r="13" spans="1:39" ht="12.75" customHeight="1">
      <c r="A13" s="190">
        <v>3</v>
      </c>
      <c r="B13" s="343" t="s">
        <v>20</v>
      </c>
      <c r="C13" s="330">
        <v>0</v>
      </c>
      <c r="D13" s="330"/>
      <c r="E13" s="330">
        <v>0</v>
      </c>
      <c r="F13" s="330"/>
      <c r="G13" s="316">
        <v>2</v>
      </c>
      <c r="H13" s="316"/>
      <c r="I13" s="316">
        <v>3</v>
      </c>
      <c r="J13" s="316"/>
      <c r="K13" s="331"/>
      <c r="L13" s="332"/>
      <c r="M13" s="332"/>
      <c r="N13" s="333"/>
      <c r="O13" s="316">
        <v>2</v>
      </c>
      <c r="P13" s="316"/>
      <c r="Q13" s="316">
        <v>3</v>
      </c>
      <c r="R13" s="316"/>
      <c r="S13" s="317"/>
      <c r="T13" s="317"/>
      <c r="U13" s="317"/>
      <c r="V13" s="317"/>
      <c r="W13" s="317"/>
      <c r="X13" s="317"/>
      <c r="Y13" s="317"/>
      <c r="Z13" s="317"/>
      <c r="AA13" s="194"/>
      <c r="AB13" s="194"/>
      <c r="AC13" s="194"/>
      <c r="AD13" s="194"/>
      <c r="AE13" s="194"/>
      <c r="AF13" s="194"/>
      <c r="AG13" s="194"/>
      <c r="AH13" s="179"/>
      <c r="AI13" s="344">
        <f>SUM(C13:AH13)</f>
        <v>10</v>
      </c>
      <c r="AJ13" s="345"/>
      <c r="AK13" s="184">
        <f>(AI14-AJ14)</f>
        <v>1</v>
      </c>
      <c r="AL13" s="346">
        <v>2</v>
      </c>
      <c r="AM13" s="347"/>
    </row>
    <row r="14" spans="1:39" ht="12.75" customHeight="1" thickBot="1">
      <c r="A14" s="191"/>
      <c r="B14" s="329"/>
      <c r="C14" s="109">
        <v>1</v>
      </c>
      <c r="D14" s="109">
        <v>3</v>
      </c>
      <c r="E14" s="109">
        <v>0</v>
      </c>
      <c r="F14" s="109">
        <v>3</v>
      </c>
      <c r="G14" s="110">
        <v>3</v>
      </c>
      <c r="H14" s="109">
        <v>2</v>
      </c>
      <c r="I14" s="109">
        <v>3</v>
      </c>
      <c r="J14" s="109">
        <v>1</v>
      </c>
      <c r="K14" s="334"/>
      <c r="L14" s="335"/>
      <c r="M14" s="335"/>
      <c r="N14" s="336"/>
      <c r="O14" s="109">
        <v>3</v>
      </c>
      <c r="P14" s="109">
        <v>2</v>
      </c>
      <c r="Q14" s="109">
        <v>3</v>
      </c>
      <c r="R14" s="109">
        <v>1</v>
      </c>
      <c r="S14" s="137"/>
      <c r="T14" s="137"/>
      <c r="U14" s="137"/>
      <c r="V14" s="137"/>
      <c r="W14" s="137"/>
      <c r="X14" s="137"/>
      <c r="Y14" s="137"/>
      <c r="Z14" s="137"/>
      <c r="AA14" s="5"/>
      <c r="AB14" s="5"/>
      <c r="AC14" s="5"/>
      <c r="AD14" s="5"/>
      <c r="AE14" s="5"/>
      <c r="AF14" s="5"/>
      <c r="AG14" s="5"/>
      <c r="AH14" s="6"/>
      <c r="AI14" s="91">
        <f>SUM(C14,E14,G14,I14,K14,M14,O14,Q14,S14,U14,W14,Y14,)</f>
        <v>13</v>
      </c>
      <c r="AJ14" s="91">
        <f>SUM(D14,F14,H14,J14,L14,N14,P14,R14,T14,V14,X14,Z14,)</f>
        <v>12</v>
      </c>
      <c r="AK14" s="185"/>
      <c r="AL14" s="341"/>
      <c r="AM14" s="342"/>
    </row>
    <row r="15" spans="1:39" ht="12.75" customHeight="1">
      <c r="A15" s="190">
        <v>4</v>
      </c>
      <c r="B15" s="343" t="s">
        <v>50</v>
      </c>
      <c r="C15" s="330">
        <v>0</v>
      </c>
      <c r="D15" s="330"/>
      <c r="E15" s="330">
        <v>0</v>
      </c>
      <c r="F15" s="330"/>
      <c r="G15" s="316">
        <v>0</v>
      </c>
      <c r="H15" s="316"/>
      <c r="I15" s="316">
        <v>1</v>
      </c>
      <c r="J15" s="316"/>
      <c r="K15" s="316">
        <v>1</v>
      </c>
      <c r="L15" s="316"/>
      <c r="M15" s="316">
        <v>0</v>
      </c>
      <c r="N15" s="316"/>
      <c r="O15" s="331"/>
      <c r="P15" s="332"/>
      <c r="Q15" s="332"/>
      <c r="R15" s="333"/>
      <c r="S15" s="317"/>
      <c r="T15" s="317"/>
      <c r="U15" s="317"/>
      <c r="V15" s="317"/>
      <c r="W15" s="317"/>
      <c r="X15" s="317"/>
      <c r="Y15" s="317"/>
      <c r="Z15" s="317"/>
      <c r="AA15" s="194"/>
      <c r="AB15" s="194"/>
      <c r="AC15" s="194"/>
      <c r="AD15" s="194"/>
      <c r="AE15" s="194"/>
      <c r="AF15" s="194"/>
      <c r="AG15" s="194"/>
      <c r="AH15" s="179"/>
      <c r="AI15" s="344">
        <f>SUM(C15:AH15)</f>
        <v>2</v>
      </c>
      <c r="AJ15" s="345"/>
      <c r="AK15" s="184">
        <f>(AI16-AJ16)</f>
        <v>-13</v>
      </c>
      <c r="AL15" s="348">
        <v>4</v>
      </c>
      <c r="AM15" s="349"/>
    </row>
    <row r="16" spans="1:39" ht="12.75" customHeight="1" thickBot="1">
      <c r="A16" s="191"/>
      <c r="B16" s="329"/>
      <c r="C16" s="109">
        <v>0</v>
      </c>
      <c r="D16" s="109">
        <v>3</v>
      </c>
      <c r="E16" s="109">
        <v>0</v>
      </c>
      <c r="F16" s="109">
        <v>3</v>
      </c>
      <c r="G16" s="110">
        <v>0</v>
      </c>
      <c r="H16" s="109">
        <v>3</v>
      </c>
      <c r="I16" s="109">
        <v>2</v>
      </c>
      <c r="J16" s="109">
        <v>3</v>
      </c>
      <c r="K16" s="109">
        <v>2</v>
      </c>
      <c r="L16" s="109">
        <v>3</v>
      </c>
      <c r="M16" s="109">
        <v>1</v>
      </c>
      <c r="N16" s="109">
        <v>3</v>
      </c>
      <c r="O16" s="334"/>
      <c r="P16" s="335"/>
      <c r="Q16" s="335"/>
      <c r="R16" s="336"/>
      <c r="S16" s="137"/>
      <c r="T16" s="137"/>
      <c r="U16" s="137"/>
      <c r="V16" s="137"/>
      <c r="W16" s="137"/>
      <c r="X16" s="137"/>
      <c r="Y16" s="137"/>
      <c r="Z16" s="137"/>
      <c r="AA16" s="5"/>
      <c r="AB16" s="5"/>
      <c r="AC16" s="5"/>
      <c r="AD16" s="5"/>
      <c r="AE16" s="5"/>
      <c r="AF16" s="5"/>
      <c r="AG16" s="5"/>
      <c r="AH16" s="6"/>
      <c r="AI16" s="91">
        <f>SUM(C16,E16,G16,I16,K16,M16,O16,Q16,S16,U16,W16,Y16,)</f>
        <v>5</v>
      </c>
      <c r="AJ16" s="91">
        <f>SUM(D16,F16,H16,J16,L16,N16,P16,R16,T16,V16,X16,Z16,)</f>
        <v>18</v>
      </c>
      <c r="AK16" s="185"/>
      <c r="AL16" s="350"/>
      <c r="AM16" s="351"/>
    </row>
    <row r="17" spans="1:39" ht="12.75" customHeight="1" hidden="1">
      <c r="A17" s="244">
        <v>5</v>
      </c>
      <c r="B17" s="352"/>
      <c r="C17" s="354"/>
      <c r="D17" s="354"/>
      <c r="E17" s="354"/>
      <c r="F17" s="354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31"/>
      <c r="T17" s="332"/>
      <c r="U17" s="332"/>
      <c r="V17" s="333"/>
      <c r="W17" s="317"/>
      <c r="X17" s="317"/>
      <c r="Y17" s="317"/>
      <c r="Z17" s="317"/>
      <c r="AA17" s="231"/>
      <c r="AB17" s="231"/>
      <c r="AC17" s="231"/>
      <c r="AD17" s="231"/>
      <c r="AE17" s="231"/>
      <c r="AF17" s="231"/>
      <c r="AG17" s="231"/>
      <c r="AH17" s="217"/>
      <c r="AI17" s="232">
        <f>SUM(C17:AH17)</f>
        <v>0</v>
      </c>
      <c r="AJ17" s="233"/>
      <c r="AK17" s="234">
        <f>(AI18-AJ18)</f>
        <v>0</v>
      </c>
      <c r="AL17" s="355"/>
      <c r="AM17" s="356"/>
    </row>
    <row r="18" spans="1:39" ht="12.75" customHeight="1" hidden="1" thickBot="1">
      <c r="A18" s="245"/>
      <c r="B18" s="353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334"/>
      <c r="T18" s="335"/>
      <c r="U18" s="335"/>
      <c r="V18" s="336"/>
      <c r="W18" s="137"/>
      <c r="X18" s="137"/>
      <c r="Y18" s="137"/>
      <c r="Z18" s="137"/>
      <c r="AA18" s="22"/>
      <c r="AB18" s="22"/>
      <c r="AC18" s="22"/>
      <c r="AD18" s="22"/>
      <c r="AE18" s="22"/>
      <c r="AF18" s="22"/>
      <c r="AG18" s="22"/>
      <c r="AH18" s="23"/>
      <c r="AI18" s="24">
        <f>SUM(C18,E18,G18,I18,K18,M18,O18,Q18,S18,U18,W18,Y18,)</f>
        <v>0</v>
      </c>
      <c r="AJ18" s="24">
        <f>SUM(D18,F18,H18,J18,L18,N18,P18,R18,T18,V18,X18,Z18,)</f>
        <v>0</v>
      </c>
      <c r="AK18" s="235"/>
      <c r="AL18" s="357"/>
      <c r="AM18" s="358"/>
    </row>
    <row r="19" spans="1:39" ht="12.75" customHeight="1" hidden="1">
      <c r="A19" s="244">
        <v>6</v>
      </c>
      <c r="B19" s="352"/>
      <c r="C19" s="354"/>
      <c r="D19" s="354"/>
      <c r="E19" s="354"/>
      <c r="F19" s="354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31"/>
      <c r="X19" s="332"/>
      <c r="Y19" s="332"/>
      <c r="Z19" s="333"/>
      <c r="AA19" s="231"/>
      <c r="AB19" s="231"/>
      <c r="AC19" s="231"/>
      <c r="AD19" s="231"/>
      <c r="AE19" s="231"/>
      <c r="AF19" s="231"/>
      <c r="AG19" s="231"/>
      <c r="AH19" s="217"/>
      <c r="AI19" s="232">
        <f>SUM(C19:AH19)</f>
        <v>0</v>
      </c>
      <c r="AJ19" s="233"/>
      <c r="AK19" s="234">
        <f>(AI20-AJ20)</f>
        <v>0</v>
      </c>
      <c r="AL19" s="359"/>
      <c r="AM19" s="360"/>
    </row>
    <row r="20" spans="1:39" ht="12.75" customHeight="1" hidden="1" thickBot="1">
      <c r="A20" s="245"/>
      <c r="B20" s="353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334"/>
      <c r="X20" s="335"/>
      <c r="Y20" s="335"/>
      <c r="Z20" s="336"/>
      <c r="AA20" s="22"/>
      <c r="AB20" s="22"/>
      <c r="AC20" s="22"/>
      <c r="AD20" s="22"/>
      <c r="AE20" s="22"/>
      <c r="AF20" s="22"/>
      <c r="AG20" s="22"/>
      <c r="AH20" s="23"/>
      <c r="AI20" s="24">
        <f>SUM(C20,E20,G20,I20,K20,M20,O20,Q20,S20,U20,W20,Y20,)</f>
        <v>0</v>
      </c>
      <c r="AJ20" s="24">
        <f>SUM(D20,F20,H20,J20,L20,N20,P20,R20,T20,V20,X20,Z20,)</f>
        <v>0</v>
      </c>
      <c r="AK20" s="235"/>
      <c r="AL20" s="361"/>
      <c r="AM20" s="362"/>
    </row>
    <row r="21" spans="1:39" ht="12.75" customHeight="1" hidden="1">
      <c r="A21" s="190">
        <v>7</v>
      </c>
      <c r="B21" s="343" t="s">
        <v>69</v>
      </c>
      <c r="C21" s="363">
        <v>0</v>
      </c>
      <c r="D21" s="364"/>
      <c r="E21" s="365">
        <v>0</v>
      </c>
      <c r="F21" s="365"/>
      <c r="G21" s="365">
        <v>1</v>
      </c>
      <c r="H21" s="365"/>
      <c r="I21" s="365">
        <v>0</v>
      </c>
      <c r="J21" s="365"/>
      <c r="K21" s="365">
        <v>0</v>
      </c>
      <c r="L21" s="365"/>
      <c r="M21" s="365">
        <v>2</v>
      </c>
      <c r="N21" s="365"/>
      <c r="O21" s="331"/>
      <c r="P21" s="333"/>
      <c r="Q21" s="365">
        <v>0</v>
      </c>
      <c r="R21" s="365"/>
      <c r="S21" s="365">
        <v>1</v>
      </c>
      <c r="T21" s="365"/>
      <c r="U21" s="365">
        <v>2</v>
      </c>
      <c r="V21" s="365"/>
      <c r="W21" s="365">
        <v>0</v>
      </c>
      <c r="X21" s="365"/>
      <c r="Y21" s="364">
        <v>2</v>
      </c>
      <c r="Z21" s="364"/>
      <c r="AA21" s="194"/>
      <c r="AB21" s="194"/>
      <c r="AC21" s="194"/>
      <c r="AD21" s="194"/>
      <c r="AE21" s="194"/>
      <c r="AF21" s="194"/>
      <c r="AG21" s="194"/>
      <c r="AH21" s="179"/>
      <c r="AI21" s="344">
        <f>SUM(C21:N21,Q21:AH21)</f>
        <v>8</v>
      </c>
      <c r="AJ21" s="345"/>
      <c r="AK21" s="184">
        <f>(AI22-AJ22)</f>
        <v>-8</v>
      </c>
      <c r="AL21" s="348">
        <v>9</v>
      </c>
      <c r="AM21" s="349"/>
    </row>
    <row r="22" spans="1:39" ht="12.75" customHeight="1" hidden="1">
      <c r="A22" s="191"/>
      <c r="B22" s="329"/>
      <c r="C22" s="111">
        <v>0</v>
      </c>
      <c r="D22" s="109">
        <v>4</v>
      </c>
      <c r="E22" s="110">
        <v>2</v>
      </c>
      <c r="F22" s="110">
        <v>4</v>
      </c>
      <c r="G22" s="110">
        <v>3</v>
      </c>
      <c r="H22" s="110">
        <v>3</v>
      </c>
      <c r="I22" s="110">
        <v>1</v>
      </c>
      <c r="J22" s="110">
        <v>4</v>
      </c>
      <c r="K22" s="110">
        <v>2</v>
      </c>
      <c r="L22" s="110">
        <v>4</v>
      </c>
      <c r="M22" s="110">
        <v>4</v>
      </c>
      <c r="N22" s="110">
        <v>2</v>
      </c>
      <c r="O22" s="334"/>
      <c r="P22" s="336"/>
      <c r="Q22" s="110">
        <v>0</v>
      </c>
      <c r="R22" s="110">
        <v>4</v>
      </c>
      <c r="S22" s="110">
        <v>3</v>
      </c>
      <c r="T22" s="110">
        <v>3</v>
      </c>
      <c r="U22" s="110">
        <v>4</v>
      </c>
      <c r="V22" s="110">
        <v>0</v>
      </c>
      <c r="W22" s="110">
        <v>1</v>
      </c>
      <c r="X22" s="110">
        <v>4</v>
      </c>
      <c r="Y22" s="109">
        <v>4</v>
      </c>
      <c r="Z22" s="109">
        <v>0</v>
      </c>
      <c r="AA22" s="5"/>
      <c r="AB22" s="5"/>
      <c r="AC22" s="5"/>
      <c r="AD22" s="5"/>
      <c r="AE22" s="5"/>
      <c r="AF22" s="5"/>
      <c r="AG22" s="5"/>
      <c r="AH22" s="6"/>
      <c r="AI22" s="91">
        <f>SUM(C22,E22,G22,I22,K22,M22,Q22,S22,U22,W22,Y22,)</f>
        <v>24</v>
      </c>
      <c r="AJ22" s="91">
        <f>SUM(D22,F22,H22,J22,L22,N22,R22,T22,V22,X22,Z22,)</f>
        <v>32</v>
      </c>
      <c r="AK22" s="185"/>
      <c r="AL22" s="350"/>
      <c r="AM22" s="351"/>
    </row>
    <row r="23" spans="1:39" ht="12.75" customHeight="1" hidden="1">
      <c r="A23" s="190">
        <v>8</v>
      </c>
      <c r="B23" s="343" t="s">
        <v>26</v>
      </c>
      <c r="C23" s="363">
        <v>1</v>
      </c>
      <c r="D23" s="364"/>
      <c r="E23" s="365">
        <v>0</v>
      </c>
      <c r="F23" s="365"/>
      <c r="G23" s="365">
        <v>1</v>
      </c>
      <c r="H23" s="365"/>
      <c r="I23" s="365">
        <v>0</v>
      </c>
      <c r="J23" s="365"/>
      <c r="K23" s="365">
        <v>0</v>
      </c>
      <c r="L23" s="365"/>
      <c r="M23" s="365">
        <v>2</v>
      </c>
      <c r="N23" s="365"/>
      <c r="O23" s="365">
        <v>2</v>
      </c>
      <c r="P23" s="365"/>
      <c r="Q23" s="331"/>
      <c r="R23" s="333"/>
      <c r="S23" s="365">
        <v>2</v>
      </c>
      <c r="T23" s="365"/>
      <c r="U23" s="365">
        <v>2</v>
      </c>
      <c r="V23" s="365"/>
      <c r="W23" s="365">
        <v>2</v>
      </c>
      <c r="X23" s="365"/>
      <c r="Y23" s="364">
        <v>2</v>
      </c>
      <c r="Z23" s="364"/>
      <c r="AA23" s="194"/>
      <c r="AB23" s="194"/>
      <c r="AC23" s="194"/>
      <c r="AD23" s="194"/>
      <c r="AE23" s="194"/>
      <c r="AF23" s="194"/>
      <c r="AG23" s="194"/>
      <c r="AH23" s="179"/>
      <c r="AI23" s="344">
        <f>SUM(C23:P23,S23:AH23)</f>
        <v>14</v>
      </c>
      <c r="AJ23" s="345"/>
      <c r="AK23" s="184">
        <f>(AI24-AJ24)</f>
        <v>6</v>
      </c>
      <c r="AL23" s="348">
        <v>5</v>
      </c>
      <c r="AM23" s="349"/>
    </row>
    <row r="24" spans="1:39" ht="12.75" customHeight="1" hidden="1">
      <c r="A24" s="191"/>
      <c r="B24" s="329"/>
      <c r="C24" s="111">
        <v>3</v>
      </c>
      <c r="D24" s="109">
        <v>3</v>
      </c>
      <c r="E24" s="110">
        <v>0</v>
      </c>
      <c r="F24" s="110">
        <v>4</v>
      </c>
      <c r="G24" s="110">
        <v>3</v>
      </c>
      <c r="H24" s="110">
        <v>3</v>
      </c>
      <c r="I24" s="110">
        <v>0</v>
      </c>
      <c r="J24" s="110">
        <v>4</v>
      </c>
      <c r="K24" s="110">
        <v>1</v>
      </c>
      <c r="L24" s="110">
        <v>4</v>
      </c>
      <c r="M24" s="110">
        <v>4</v>
      </c>
      <c r="N24" s="110">
        <v>2</v>
      </c>
      <c r="O24" s="110">
        <v>4</v>
      </c>
      <c r="P24" s="110">
        <v>0</v>
      </c>
      <c r="Q24" s="334"/>
      <c r="R24" s="336"/>
      <c r="S24" s="110">
        <v>4</v>
      </c>
      <c r="T24" s="110">
        <v>2</v>
      </c>
      <c r="U24" s="110">
        <v>4</v>
      </c>
      <c r="V24" s="110">
        <v>1</v>
      </c>
      <c r="W24" s="110">
        <v>4</v>
      </c>
      <c r="X24" s="110">
        <v>1</v>
      </c>
      <c r="Y24" s="109">
        <v>4</v>
      </c>
      <c r="Z24" s="109">
        <v>1</v>
      </c>
      <c r="AA24" s="5"/>
      <c r="AB24" s="5"/>
      <c r="AC24" s="5"/>
      <c r="AD24" s="5"/>
      <c r="AE24" s="5"/>
      <c r="AF24" s="5"/>
      <c r="AG24" s="5"/>
      <c r="AH24" s="6"/>
      <c r="AI24" s="91">
        <f>SUM(C24,E24,G24,I24,K24,M24,O24,S24,U24,W24,Y24,)</f>
        <v>31</v>
      </c>
      <c r="AJ24" s="91">
        <f>SUM(D24,F24,H24,J24,L24,N24,P24,T24,V24,X24,Z24,)</f>
        <v>25</v>
      </c>
      <c r="AK24" s="185"/>
      <c r="AL24" s="350"/>
      <c r="AM24" s="351"/>
    </row>
    <row r="25" spans="1:39" ht="12.75" customHeight="1" hidden="1">
      <c r="A25" s="190">
        <v>9</v>
      </c>
      <c r="B25" s="343" t="s">
        <v>70</v>
      </c>
      <c r="C25" s="363">
        <v>0</v>
      </c>
      <c r="D25" s="364"/>
      <c r="E25" s="365">
        <v>0</v>
      </c>
      <c r="F25" s="365"/>
      <c r="G25" s="365">
        <v>0</v>
      </c>
      <c r="H25" s="365"/>
      <c r="I25" s="365">
        <v>0</v>
      </c>
      <c r="J25" s="365"/>
      <c r="K25" s="365">
        <v>2</v>
      </c>
      <c r="L25" s="365"/>
      <c r="M25" s="365">
        <v>2</v>
      </c>
      <c r="N25" s="365"/>
      <c r="O25" s="365">
        <v>1</v>
      </c>
      <c r="P25" s="365"/>
      <c r="Q25" s="365">
        <v>0</v>
      </c>
      <c r="R25" s="365"/>
      <c r="S25" s="331"/>
      <c r="T25" s="333"/>
      <c r="U25" s="365">
        <v>1</v>
      </c>
      <c r="V25" s="365"/>
      <c r="W25" s="365">
        <v>2</v>
      </c>
      <c r="X25" s="365"/>
      <c r="Y25" s="364">
        <v>2</v>
      </c>
      <c r="Z25" s="364"/>
      <c r="AA25" s="194"/>
      <c r="AB25" s="194"/>
      <c r="AC25" s="194"/>
      <c r="AD25" s="194"/>
      <c r="AE25" s="194"/>
      <c r="AF25" s="194"/>
      <c r="AG25" s="194"/>
      <c r="AH25" s="179"/>
      <c r="AI25" s="344">
        <f>SUM(C25:R25,U25:AH25)</f>
        <v>10</v>
      </c>
      <c r="AJ25" s="345"/>
      <c r="AK25" s="184">
        <f>(AI26-AJ26)</f>
        <v>-4</v>
      </c>
      <c r="AL25" s="348">
        <v>6</v>
      </c>
      <c r="AM25" s="349"/>
    </row>
    <row r="26" spans="1:39" ht="12.75" customHeight="1" hidden="1">
      <c r="A26" s="191"/>
      <c r="B26" s="329"/>
      <c r="C26" s="111">
        <v>0</v>
      </c>
      <c r="D26" s="109">
        <v>4</v>
      </c>
      <c r="E26" s="110">
        <v>1</v>
      </c>
      <c r="F26" s="110">
        <v>4</v>
      </c>
      <c r="G26" s="110">
        <v>0</v>
      </c>
      <c r="H26" s="110">
        <v>4</v>
      </c>
      <c r="I26" s="110">
        <v>0</v>
      </c>
      <c r="J26" s="110">
        <v>4</v>
      </c>
      <c r="K26" s="110">
        <v>4</v>
      </c>
      <c r="L26" s="110">
        <v>2</v>
      </c>
      <c r="M26" s="110">
        <v>4</v>
      </c>
      <c r="N26" s="110">
        <v>0</v>
      </c>
      <c r="O26" s="110">
        <v>3</v>
      </c>
      <c r="P26" s="110">
        <v>3</v>
      </c>
      <c r="Q26" s="110">
        <v>2</v>
      </c>
      <c r="R26" s="110">
        <v>4</v>
      </c>
      <c r="S26" s="334"/>
      <c r="T26" s="336"/>
      <c r="U26" s="110">
        <v>3</v>
      </c>
      <c r="V26" s="110">
        <v>3</v>
      </c>
      <c r="W26" s="110">
        <v>4</v>
      </c>
      <c r="X26" s="110">
        <v>1</v>
      </c>
      <c r="Y26" s="109">
        <v>4</v>
      </c>
      <c r="Z26" s="109">
        <v>0</v>
      </c>
      <c r="AA26" s="5"/>
      <c r="AB26" s="5"/>
      <c r="AC26" s="5"/>
      <c r="AD26" s="5"/>
      <c r="AE26" s="5"/>
      <c r="AF26" s="5"/>
      <c r="AG26" s="5"/>
      <c r="AH26" s="6"/>
      <c r="AI26" s="91">
        <f>SUM(C26,E26,G26,I26,K26,M26,O26,Q26,U26,W26,Y26,)</f>
        <v>25</v>
      </c>
      <c r="AJ26" s="91">
        <f>SUM(D26,F26,H26,J26,L26,N26,P26,R26,V26,X26,Z26,)</f>
        <v>29</v>
      </c>
      <c r="AK26" s="185"/>
      <c r="AL26" s="350"/>
      <c r="AM26" s="351"/>
    </row>
    <row r="27" spans="1:39" ht="12.75" customHeight="1" hidden="1">
      <c r="A27" s="190">
        <v>10</v>
      </c>
      <c r="B27" s="343" t="s">
        <v>71</v>
      </c>
      <c r="C27" s="363">
        <v>0</v>
      </c>
      <c r="D27" s="364"/>
      <c r="E27" s="365">
        <v>0</v>
      </c>
      <c r="F27" s="365"/>
      <c r="G27" s="365">
        <v>0</v>
      </c>
      <c r="H27" s="365"/>
      <c r="I27" s="365">
        <v>0</v>
      </c>
      <c r="J27" s="365"/>
      <c r="K27" s="365">
        <v>1</v>
      </c>
      <c r="L27" s="365"/>
      <c r="M27" s="365">
        <v>1</v>
      </c>
      <c r="N27" s="365"/>
      <c r="O27" s="365">
        <v>0</v>
      </c>
      <c r="P27" s="365"/>
      <c r="Q27" s="365">
        <v>0</v>
      </c>
      <c r="R27" s="365"/>
      <c r="S27" s="365">
        <v>1</v>
      </c>
      <c r="T27" s="365"/>
      <c r="U27" s="331"/>
      <c r="V27" s="333"/>
      <c r="W27" s="365">
        <v>0</v>
      </c>
      <c r="X27" s="365"/>
      <c r="Y27" s="364">
        <v>0</v>
      </c>
      <c r="Z27" s="364"/>
      <c r="AA27" s="194"/>
      <c r="AB27" s="194"/>
      <c r="AC27" s="194"/>
      <c r="AD27" s="194"/>
      <c r="AE27" s="194"/>
      <c r="AF27" s="194"/>
      <c r="AG27" s="194"/>
      <c r="AH27" s="179"/>
      <c r="AI27" s="344">
        <f>SUM(C27:T27,W27:AH27)</f>
        <v>3</v>
      </c>
      <c r="AJ27" s="345"/>
      <c r="AK27" s="184">
        <f>(AI28-AJ28)</f>
        <v>-26</v>
      </c>
      <c r="AL27" s="348">
        <v>11</v>
      </c>
      <c r="AM27" s="349"/>
    </row>
    <row r="28" spans="1:39" ht="12.75" customHeight="1" hidden="1">
      <c r="A28" s="191"/>
      <c r="B28" s="329"/>
      <c r="C28" s="111">
        <v>1</v>
      </c>
      <c r="D28" s="109">
        <v>4</v>
      </c>
      <c r="E28" s="110">
        <v>0</v>
      </c>
      <c r="F28" s="110">
        <v>4</v>
      </c>
      <c r="G28" s="110">
        <v>2</v>
      </c>
      <c r="H28" s="110">
        <v>4</v>
      </c>
      <c r="I28" s="110">
        <v>0</v>
      </c>
      <c r="J28" s="110">
        <v>4</v>
      </c>
      <c r="K28" s="110">
        <v>3</v>
      </c>
      <c r="L28" s="110">
        <v>3</v>
      </c>
      <c r="M28" s="110">
        <v>3</v>
      </c>
      <c r="N28" s="110">
        <v>3</v>
      </c>
      <c r="O28" s="110">
        <v>0</v>
      </c>
      <c r="P28" s="110">
        <v>4</v>
      </c>
      <c r="Q28" s="110">
        <v>1</v>
      </c>
      <c r="R28" s="110">
        <v>4</v>
      </c>
      <c r="S28" s="110">
        <v>3</v>
      </c>
      <c r="T28" s="110">
        <v>3</v>
      </c>
      <c r="U28" s="334"/>
      <c r="V28" s="336"/>
      <c r="W28" s="110">
        <v>1</v>
      </c>
      <c r="X28" s="110">
        <v>4</v>
      </c>
      <c r="Y28" s="109">
        <v>1</v>
      </c>
      <c r="Z28" s="109">
        <v>4</v>
      </c>
      <c r="AA28" s="5"/>
      <c r="AB28" s="5"/>
      <c r="AC28" s="5"/>
      <c r="AD28" s="5"/>
      <c r="AE28" s="5"/>
      <c r="AF28" s="5"/>
      <c r="AG28" s="5"/>
      <c r="AH28" s="6"/>
      <c r="AI28" s="91">
        <f>SUM(C28,E28,G28,I28,K28,M28,O28,Q28,S28,W28,Y28,)</f>
        <v>15</v>
      </c>
      <c r="AJ28" s="91">
        <f>SUM(D28,F28,H28,J28,L28,N28,P28,R28,T28,X28,Z28,)</f>
        <v>41</v>
      </c>
      <c r="AK28" s="185"/>
      <c r="AL28" s="350"/>
      <c r="AM28" s="351"/>
    </row>
    <row r="29" spans="1:39" ht="12.75" customHeight="1" hidden="1">
      <c r="A29" s="190">
        <v>11</v>
      </c>
      <c r="B29" s="343" t="s">
        <v>72</v>
      </c>
      <c r="C29" s="363">
        <v>0</v>
      </c>
      <c r="D29" s="364"/>
      <c r="E29" s="365">
        <v>0</v>
      </c>
      <c r="F29" s="365"/>
      <c r="G29" s="365">
        <v>1</v>
      </c>
      <c r="H29" s="365"/>
      <c r="I29" s="365">
        <v>0</v>
      </c>
      <c r="J29" s="365"/>
      <c r="K29" s="365">
        <v>0</v>
      </c>
      <c r="L29" s="365"/>
      <c r="M29" s="365">
        <v>2</v>
      </c>
      <c r="N29" s="365"/>
      <c r="O29" s="365">
        <v>2</v>
      </c>
      <c r="P29" s="365"/>
      <c r="Q29" s="365">
        <v>0</v>
      </c>
      <c r="R29" s="365"/>
      <c r="S29" s="365">
        <v>0</v>
      </c>
      <c r="T29" s="365"/>
      <c r="U29" s="365">
        <v>2</v>
      </c>
      <c r="V29" s="365"/>
      <c r="W29" s="331"/>
      <c r="X29" s="333"/>
      <c r="Y29" s="364">
        <v>2</v>
      </c>
      <c r="Z29" s="364"/>
      <c r="AA29" s="194"/>
      <c r="AB29" s="194"/>
      <c r="AC29" s="194"/>
      <c r="AD29" s="194"/>
      <c r="AE29" s="194"/>
      <c r="AF29" s="194"/>
      <c r="AG29" s="194"/>
      <c r="AH29" s="179"/>
      <c r="AI29" s="344">
        <f>SUM(C29:V29,Y29:AH29)</f>
        <v>9</v>
      </c>
      <c r="AJ29" s="345"/>
      <c r="AK29" s="184">
        <f>(AI30-AJ30)</f>
        <v>-7</v>
      </c>
      <c r="AL29" s="366">
        <v>8</v>
      </c>
      <c r="AM29" s="367"/>
    </row>
    <row r="30" spans="1:39" ht="12.75" customHeight="1" hidden="1">
      <c r="A30" s="191"/>
      <c r="B30" s="329"/>
      <c r="C30" s="111">
        <v>1</v>
      </c>
      <c r="D30" s="112">
        <v>4</v>
      </c>
      <c r="E30" s="113">
        <v>0</v>
      </c>
      <c r="F30" s="113">
        <v>4</v>
      </c>
      <c r="G30" s="113">
        <v>3</v>
      </c>
      <c r="H30" s="113">
        <v>3</v>
      </c>
      <c r="I30" s="113">
        <v>1</v>
      </c>
      <c r="J30" s="113">
        <v>4</v>
      </c>
      <c r="K30" s="113">
        <v>1</v>
      </c>
      <c r="L30" s="113">
        <v>4</v>
      </c>
      <c r="M30" s="113">
        <v>4</v>
      </c>
      <c r="N30" s="113">
        <v>2</v>
      </c>
      <c r="O30" s="113">
        <v>4</v>
      </c>
      <c r="P30" s="113">
        <v>1</v>
      </c>
      <c r="Q30" s="113">
        <v>1</v>
      </c>
      <c r="R30" s="113">
        <v>4</v>
      </c>
      <c r="S30" s="113">
        <v>1</v>
      </c>
      <c r="T30" s="113">
        <v>4</v>
      </c>
      <c r="U30" s="113">
        <v>4</v>
      </c>
      <c r="V30" s="113">
        <v>1</v>
      </c>
      <c r="W30" s="334"/>
      <c r="X30" s="336"/>
      <c r="Y30" s="112">
        <v>4</v>
      </c>
      <c r="Z30" s="112">
        <v>0</v>
      </c>
      <c r="AA30" s="92"/>
      <c r="AB30" s="92"/>
      <c r="AC30" s="92"/>
      <c r="AD30" s="92"/>
      <c r="AE30" s="92"/>
      <c r="AF30" s="92"/>
      <c r="AG30" s="92"/>
      <c r="AH30" s="93"/>
      <c r="AI30" s="91">
        <f>SUM(C30,E30,G30,I30,K30,M30,O30,Q30,S30,U30,Y30,)</f>
        <v>24</v>
      </c>
      <c r="AJ30" s="91">
        <f>SUM(D30,F30,H30,J30,L30,N30,P30,R30,T30,V30,Z30,)</f>
        <v>31</v>
      </c>
      <c r="AK30" s="185"/>
      <c r="AL30" s="368"/>
      <c r="AM30" s="369"/>
    </row>
    <row r="31" spans="1:39" ht="12.75" customHeight="1" hidden="1">
      <c r="A31" s="278">
        <v>12</v>
      </c>
      <c r="B31" s="370" t="s">
        <v>73</v>
      </c>
      <c r="C31" s="363">
        <v>0</v>
      </c>
      <c r="D31" s="364"/>
      <c r="E31" s="364">
        <v>0</v>
      </c>
      <c r="F31" s="364"/>
      <c r="G31" s="364">
        <v>0</v>
      </c>
      <c r="H31" s="364"/>
      <c r="I31" s="364">
        <v>0</v>
      </c>
      <c r="J31" s="364"/>
      <c r="K31" s="364">
        <v>0</v>
      </c>
      <c r="L31" s="364"/>
      <c r="M31" s="364">
        <v>0</v>
      </c>
      <c r="N31" s="364"/>
      <c r="O31" s="364">
        <v>0</v>
      </c>
      <c r="P31" s="364"/>
      <c r="Q31" s="364">
        <v>0</v>
      </c>
      <c r="R31" s="364"/>
      <c r="S31" s="364">
        <v>0</v>
      </c>
      <c r="T31" s="364"/>
      <c r="U31" s="364">
        <v>2</v>
      </c>
      <c r="V31" s="364"/>
      <c r="W31" s="364">
        <v>0</v>
      </c>
      <c r="X31" s="364"/>
      <c r="Y31" s="331"/>
      <c r="Z31" s="333"/>
      <c r="AA31" s="231"/>
      <c r="AB31" s="231"/>
      <c r="AC31" s="231"/>
      <c r="AD31" s="231"/>
      <c r="AE31" s="231"/>
      <c r="AF31" s="231"/>
      <c r="AG31" s="231"/>
      <c r="AH31" s="217"/>
      <c r="AI31" s="344">
        <f>SUM(C31:X31,AA31:AH31)</f>
        <v>2</v>
      </c>
      <c r="AJ31" s="345"/>
      <c r="AK31" s="184">
        <f>(AI32-AJ32)</f>
        <v>-29</v>
      </c>
      <c r="AL31" s="366">
        <v>12</v>
      </c>
      <c r="AM31" s="367"/>
    </row>
    <row r="32" spans="1:39" ht="12.75" customHeight="1" hidden="1">
      <c r="A32" s="279"/>
      <c r="B32" s="309"/>
      <c r="C32" s="114">
        <v>1</v>
      </c>
      <c r="D32" s="112">
        <v>4</v>
      </c>
      <c r="E32" s="112">
        <v>0</v>
      </c>
      <c r="F32" s="112">
        <v>4</v>
      </c>
      <c r="G32" s="112">
        <v>1</v>
      </c>
      <c r="H32" s="112">
        <v>4</v>
      </c>
      <c r="I32" s="112">
        <v>2</v>
      </c>
      <c r="J32" s="112">
        <v>4</v>
      </c>
      <c r="K32" s="112">
        <v>1</v>
      </c>
      <c r="L32" s="112">
        <v>4</v>
      </c>
      <c r="M32" s="112">
        <v>2</v>
      </c>
      <c r="N32" s="112">
        <v>4</v>
      </c>
      <c r="O32" s="112">
        <v>0</v>
      </c>
      <c r="P32" s="112">
        <v>4</v>
      </c>
      <c r="Q32" s="112">
        <v>1</v>
      </c>
      <c r="R32" s="112">
        <v>4</v>
      </c>
      <c r="S32" s="112">
        <v>0</v>
      </c>
      <c r="T32" s="112">
        <v>4</v>
      </c>
      <c r="U32" s="112">
        <v>4</v>
      </c>
      <c r="V32" s="112">
        <v>1</v>
      </c>
      <c r="W32" s="112">
        <v>0</v>
      </c>
      <c r="X32" s="112">
        <v>4</v>
      </c>
      <c r="Y32" s="334"/>
      <c r="Z32" s="336"/>
      <c r="AA32" s="94"/>
      <c r="AB32" s="94"/>
      <c r="AC32" s="94"/>
      <c r="AD32" s="94"/>
      <c r="AE32" s="94"/>
      <c r="AF32" s="94"/>
      <c r="AG32" s="94"/>
      <c r="AH32" s="95"/>
      <c r="AI32" s="91">
        <f>SUM(C32,E32,G32,I32,K32,M32,O32,Q32,S32,U32,W32,)</f>
        <v>12</v>
      </c>
      <c r="AJ32" s="91">
        <f>SUM(D32,F32,H32,J32,L32,N32,P32,R32,T32,V32,X32,)</f>
        <v>41</v>
      </c>
      <c r="AK32" s="185"/>
      <c r="AL32" s="368"/>
      <c r="AM32" s="369"/>
    </row>
    <row r="33" spans="1:39" ht="12.75" customHeight="1" hidden="1">
      <c r="A33" s="190">
        <v>17</v>
      </c>
      <c r="B33" s="343"/>
      <c r="C33" s="180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5"/>
      <c r="AB33" s="196"/>
      <c r="AC33" s="194"/>
      <c r="AD33" s="194"/>
      <c r="AE33" s="194"/>
      <c r="AF33" s="194"/>
      <c r="AG33" s="194"/>
      <c r="AH33" s="179"/>
      <c r="AI33" s="320">
        <f>SUM(C33:Z33,AC33:AH33)</f>
        <v>0</v>
      </c>
      <c r="AJ33" s="321"/>
      <c r="AK33" s="184" t="e">
        <f>(AI34-AJ34)</f>
        <v>#REF!</v>
      </c>
      <c r="AL33" s="371"/>
      <c r="AM33" s="372"/>
    </row>
    <row r="34" spans="1:39" ht="12.75" customHeight="1" hidden="1">
      <c r="A34" s="191"/>
      <c r="B34" s="329"/>
      <c r="C34" s="96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197"/>
      <c r="AB34" s="198"/>
      <c r="AC34" s="92"/>
      <c r="AD34" s="92"/>
      <c r="AE34" s="92"/>
      <c r="AF34" s="92"/>
      <c r="AG34" s="92"/>
      <c r="AH34" s="93"/>
      <c r="AI34" s="97" t="e">
        <f>SUM(C34,E34,G34,I34,K34,M34,O34,Q34,S34,U34,W34,Y34,#REF!,#REF!,#REF!,#REF!,AC34,AE34,AG34)</f>
        <v>#REF!</v>
      </c>
      <c r="AJ34" s="98" t="e">
        <f>SUM(D34,F34,H34,J34,L34,N34,P34,R34,T34,V34,X34,Z34,#REF!,#REF!,#REF!,#REF!,AD34,AF34,AH34)</f>
        <v>#REF!</v>
      </c>
      <c r="AK34" s="185"/>
      <c r="AL34" s="305"/>
      <c r="AM34" s="306"/>
    </row>
    <row r="35" spans="1:39" ht="12.75" customHeight="1" hidden="1">
      <c r="A35" s="190">
        <v>18</v>
      </c>
      <c r="B35" s="343"/>
      <c r="C35" s="180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5"/>
      <c r="AD35" s="196"/>
      <c r="AE35" s="194"/>
      <c r="AF35" s="194"/>
      <c r="AG35" s="194"/>
      <c r="AH35" s="179"/>
      <c r="AI35" s="373">
        <f>SUM(C35:AB35,AE35,AG35)</f>
        <v>0</v>
      </c>
      <c r="AJ35" s="374"/>
      <c r="AK35" s="184" t="e">
        <f>(AI36-AJ36)</f>
        <v>#REF!</v>
      </c>
      <c r="AL35" s="371"/>
      <c r="AM35" s="372"/>
    </row>
    <row r="36" spans="1:39" ht="12.75" customHeight="1" hidden="1">
      <c r="A36" s="191"/>
      <c r="B36" s="329"/>
      <c r="C36" s="96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197"/>
      <c r="AD36" s="198"/>
      <c r="AE36" s="92"/>
      <c r="AF36" s="92"/>
      <c r="AG36" s="92"/>
      <c r="AH36" s="93"/>
      <c r="AI36" s="97" t="e">
        <f>SUM(C36,E36,G36,I36,K36,M36,O36,Q36,S36,U36,W36,Y36,#REF!,#REF!,#REF!,#REF!,AA36,AE36,AG36)</f>
        <v>#REF!</v>
      </c>
      <c r="AJ36" s="98" t="e">
        <f>SUM(D36,F36,H36,J36,L36,N36,P36,R36,T36,V36,X36,Z36,#REF!,#REF!,#REF!,#REF!,AB36,AF36,AH36)</f>
        <v>#REF!</v>
      </c>
      <c r="AK36" s="185"/>
      <c r="AL36" s="305"/>
      <c r="AM36" s="306"/>
    </row>
    <row r="37" spans="1:39" ht="12.75" customHeight="1" hidden="1">
      <c r="A37" s="190">
        <v>19</v>
      </c>
      <c r="B37" s="343"/>
      <c r="C37" s="180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F37" s="196"/>
      <c r="AG37" s="194"/>
      <c r="AH37" s="179"/>
      <c r="AI37" s="373">
        <f>SUM(C37:AD37,AG37)</f>
        <v>0</v>
      </c>
      <c r="AJ37" s="374"/>
      <c r="AK37" s="184" t="e">
        <f>(AI38-AJ38)</f>
        <v>#REF!</v>
      </c>
      <c r="AL37" s="371"/>
      <c r="AM37" s="372"/>
    </row>
    <row r="38" spans="1:39" ht="12.75" customHeight="1" hidden="1">
      <c r="A38" s="191"/>
      <c r="B38" s="329"/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197"/>
      <c r="AF38" s="198"/>
      <c r="AG38" s="92"/>
      <c r="AH38" s="93"/>
      <c r="AI38" s="97" t="e">
        <f>SUM(C38,E38,G38,I38,K38,M38,O38,Q38,S38,U38,W38,Y38,#REF!,#REF!,#REF!,#REF!,AA38,AC38,AG38)</f>
        <v>#REF!</v>
      </c>
      <c r="AJ38" s="98" t="e">
        <f>SUM(D38,F38,H38,J38,L38,N38,P38,R38,T38,V38,X38,Z38,#REF!,#REF!,#REF!,#REF!,#REF!,#REF!,AB38,AD38,AH38)</f>
        <v>#REF!</v>
      </c>
      <c r="AK38" s="185"/>
      <c r="AL38" s="305"/>
      <c r="AM38" s="306"/>
    </row>
    <row r="39" spans="1:39" ht="12.75" customHeight="1" hidden="1">
      <c r="A39" s="375">
        <v>20</v>
      </c>
      <c r="B39" s="377"/>
      <c r="C39" s="180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5"/>
      <c r="AH39" s="207"/>
      <c r="AI39" s="373">
        <f>SUM(C39:AF39)</f>
        <v>0</v>
      </c>
      <c r="AJ39" s="374"/>
      <c r="AK39" s="184" t="e">
        <f>(AI40-AJ40)</f>
        <v>#REF!</v>
      </c>
      <c r="AL39" s="371"/>
      <c r="AM39" s="372"/>
    </row>
    <row r="40" spans="1:39" ht="12.75" customHeight="1" hidden="1">
      <c r="A40" s="376"/>
      <c r="B40" s="378"/>
      <c r="C40" s="9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197"/>
      <c r="AH40" s="208"/>
      <c r="AI40" s="91" t="e">
        <f>SUM(C40,E40,G40,I40,K40,M40,O40,Q40,S40,U40,W40,Y40,#REF!,#REF!,#REF!,#REF!,AA40,AC40,AE40)</f>
        <v>#REF!</v>
      </c>
      <c r="AJ40" s="99" t="e">
        <f>SUM(D40,F40,H40,J40,L40,N40,P40,R40,T40,V40,X40,Z40,#REF!,#REF!,#REF!,#REF!,AB40,AD40,AF40)</f>
        <v>#REF!</v>
      </c>
      <c r="AK40" s="185"/>
      <c r="AL40" s="305"/>
      <c r="AM40" s="306"/>
    </row>
    <row r="42" spans="2:19" ht="12.75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2:19" ht="12.75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2:19" ht="12.7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</sheetData>
  <mergeCells count="342">
    <mergeCell ref="AG39:AH40"/>
    <mergeCell ref="AI39:AJ39"/>
    <mergeCell ref="AK39:AK40"/>
    <mergeCell ref="AL39:AM40"/>
    <mergeCell ref="Y39:Z39"/>
    <mergeCell ref="AA39:AB39"/>
    <mergeCell ref="AC39:AD39"/>
    <mergeCell ref="AE39:AF39"/>
    <mergeCell ref="Q39:R39"/>
    <mergeCell ref="S39:T39"/>
    <mergeCell ref="U39:V39"/>
    <mergeCell ref="W39:X39"/>
    <mergeCell ref="AL37:AM38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AE37:AF38"/>
    <mergeCell ref="AG37:AH37"/>
    <mergeCell ref="AI37:AJ37"/>
    <mergeCell ref="AK37:AK38"/>
    <mergeCell ref="W37:X37"/>
    <mergeCell ref="Y37:Z37"/>
    <mergeCell ref="AA37:AB37"/>
    <mergeCell ref="AC37:AD37"/>
    <mergeCell ref="O37:P37"/>
    <mergeCell ref="Q37:R37"/>
    <mergeCell ref="S37:T37"/>
    <mergeCell ref="U37:V37"/>
    <mergeCell ref="G37:H37"/>
    <mergeCell ref="I37:J37"/>
    <mergeCell ref="K37:L37"/>
    <mergeCell ref="M37:N37"/>
    <mergeCell ref="A37:A38"/>
    <mergeCell ref="B37:B38"/>
    <mergeCell ref="C37:D37"/>
    <mergeCell ref="E37:F37"/>
    <mergeCell ref="AG35:AH35"/>
    <mergeCell ref="AI35:AJ35"/>
    <mergeCell ref="AK35:AK36"/>
    <mergeCell ref="AL35:AM36"/>
    <mergeCell ref="Y35:Z35"/>
    <mergeCell ref="AA35:AB35"/>
    <mergeCell ref="AC35:AD36"/>
    <mergeCell ref="AE35:AF35"/>
    <mergeCell ref="Q35:R35"/>
    <mergeCell ref="S35:T35"/>
    <mergeCell ref="U35:V35"/>
    <mergeCell ref="W35:X35"/>
    <mergeCell ref="AL33:AM34"/>
    <mergeCell ref="A35:A36"/>
    <mergeCell ref="B35:B36"/>
    <mergeCell ref="C35:D35"/>
    <mergeCell ref="E35:F35"/>
    <mergeCell ref="G35:H35"/>
    <mergeCell ref="I35:J35"/>
    <mergeCell ref="K35:L35"/>
    <mergeCell ref="M35:N35"/>
    <mergeCell ref="O35:P35"/>
    <mergeCell ref="AE33:AF33"/>
    <mergeCell ref="AG33:AH33"/>
    <mergeCell ref="AI33:AJ33"/>
    <mergeCell ref="AK33:AK34"/>
    <mergeCell ref="W33:X33"/>
    <mergeCell ref="Y33:Z33"/>
    <mergeCell ref="AA33:AB34"/>
    <mergeCell ref="AC33:AD33"/>
    <mergeCell ref="O33:P33"/>
    <mergeCell ref="Q33:R33"/>
    <mergeCell ref="S33:T33"/>
    <mergeCell ref="U33:V33"/>
    <mergeCell ref="G33:H33"/>
    <mergeCell ref="I33:J33"/>
    <mergeCell ref="K33:L33"/>
    <mergeCell ref="M33:N33"/>
    <mergeCell ref="A33:A34"/>
    <mergeCell ref="B33:B34"/>
    <mergeCell ref="C33:D33"/>
    <mergeCell ref="E33:F33"/>
    <mergeCell ref="AG31:AH31"/>
    <mergeCell ref="AI31:AJ31"/>
    <mergeCell ref="AK31:AK32"/>
    <mergeCell ref="AL31:AM32"/>
    <mergeCell ref="Y31:Z32"/>
    <mergeCell ref="AA31:AB31"/>
    <mergeCell ref="AC31:AD31"/>
    <mergeCell ref="AE31:AF31"/>
    <mergeCell ref="Q31:R31"/>
    <mergeCell ref="S31:T31"/>
    <mergeCell ref="U31:V31"/>
    <mergeCell ref="W31:X31"/>
    <mergeCell ref="AL29:AM30"/>
    <mergeCell ref="A31:A32"/>
    <mergeCell ref="B31:B32"/>
    <mergeCell ref="C31:D31"/>
    <mergeCell ref="E31:F31"/>
    <mergeCell ref="G31:H31"/>
    <mergeCell ref="I31:J31"/>
    <mergeCell ref="K31:L31"/>
    <mergeCell ref="M31:N31"/>
    <mergeCell ref="O31:P31"/>
    <mergeCell ref="AE29:AF29"/>
    <mergeCell ref="AG29:AH29"/>
    <mergeCell ref="AI29:AJ29"/>
    <mergeCell ref="AK29:AK30"/>
    <mergeCell ref="W29:X30"/>
    <mergeCell ref="Y29:Z29"/>
    <mergeCell ref="AA29:AB29"/>
    <mergeCell ref="AC29:AD29"/>
    <mergeCell ref="O29:P29"/>
    <mergeCell ref="Q29:R29"/>
    <mergeCell ref="S29:T29"/>
    <mergeCell ref="U29:V29"/>
    <mergeCell ref="G29:H29"/>
    <mergeCell ref="I29:J29"/>
    <mergeCell ref="K29:L29"/>
    <mergeCell ref="M29:N29"/>
    <mergeCell ref="A29:A30"/>
    <mergeCell ref="B29:B30"/>
    <mergeCell ref="C29:D29"/>
    <mergeCell ref="E29:F29"/>
    <mergeCell ref="AG27:AH27"/>
    <mergeCell ref="AI27:AJ27"/>
    <mergeCell ref="AK27:AK28"/>
    <mergeCell ref="AL27:AM28"/>
    <mergeCell ref="Y27:Z27"/>
    <mergeCell ref="AA27:AB27"/>
    <mergeCell ref="AC27:AD27"/>
    <mergeCell ref="AE27:AF27"/>
    <mergeCell ref="Q27:R27"/>
    <mergeCell ref="S27:T27"/>
    <mergeCell ref="U27:V28"/>
    <mergeCell ref="W27:X27"/>
    <mergeCell ref="AL25:AM26"/>
    <mergeCell ref="A27:A28"/>
    <mergeCell ref="B27:B28"/>
    <mergeCell ref="C27:D27"/>
    <mergeCell ref="E27:F27"/>
    <mergeCell ref="G27:H27"/>
    <mergeCell ref="I27:J27"/>
    <mergeCell ref="K27:L27"/>
    <mergeCell ref="M27:N27"/>
    <mergeCell ref="O27:P27"/>
    <mergeCell ref="AE25:AF25"/>
    <mergeCell ref="AG25:AH25"/>
    <mergeCell ref="AI25:AJ25"/>
    <mergeCell ref="AK25:AK26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G23:AH23"/>
    <mergeCell ref="AI23:AJ23"/>
    <mergeCell ref="AK23:AK24"/>
    <mergeCell ref="AL23:AM24"/>
    <mergeCell ref="Y23:Z23"/>
    <mergeCell ref="AA23:AB23"/>
    <mergeCell ref="AC23:AD23"/>
    <mergeCell ref="AE23:AF23"/>
    <mergeCell ref="Q23:R24"/>
    <mergeCell ref="S23:T23"/>
    <mergeCell ref="U23:V23"/>
    <mergeCell ref="W23:X23"/>
    <mergeCell ref="AL21:AM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E21:AF21"/>
    <mergeCell ref="AG21:AH21"/>
    <mergeCell ref="AI21:AJ21"/>
    <mergeCell ref="AK21:AK22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G19:AH19"/>
    <mergeCell ref="AI19:AJ19"/>
    <mergeCell ref="AK19:AK20"/>
    <mergeCell ref="AL19:AM20"/>
    <mergeCell ref="W19:Z20"/>
    <mergeCell ref="AA19:AB19"/>
    <mergeCell ref="AC19:AD19"/>
    <mergeCell ref="AE19:AF19"/>
    <mergeCell ref="O19:P19"/>
    <mergeCell ref="Q19:R19"/>
    <mergeCell ref="S19:T19"/>
    <mergeCell ref="U19:V19"/>
    <mergeCell ref="G19:H19"/>
    <mergeCell ref="I19:J19"/>
    <mergeCell ref="K19:L19"/>
    <mergeCell ref="M19:N19"/>
    <mergeCell ref="A19:A20"/>
    <mergeCell ref="B19:B20"/>
    <mergeCell ref="C19:D19"/>
    <mergeCell ref="E19:F19"/>
    <mergeCell ref="AG17:AH17"/>
    <mergeCell ref="AI17:AJ17"/>
    <mergeCell ref="AK17:AK18"/>
    <mergeCell ref="AL17:AM18"/>
    <mergeCell ref="Y17:Z17"/>
    <mergeCell ref="AA17:AB17"/>
    <mergeCell ref="AC17:AD17"/>
    <mergeCell ref="AE17:AF17"/>
    <mergeCell ref="O17:P17"/>
    <mergeCell ref="Q17:R17"/>
    <mergeCell ref="S17:V18"/>
    <mergeCell ref="W17:X17"/>
    <mergeCell ref="G17:H17"/>
    <mergeCell ref="I17:J17"/>
    <mergeCell ref="K17:L17"/>
    <mergeCell ref="M17:N17"/>
    <mergeCell ref="A17:A18"/>
    <mergeCell ref="B17:B18"/>
    <mergeCell ref="C17:D17"/>
    <mergeCell ref="E17:F17"/>
    <mergeCell ref="AG15:AH15"/>
    <mergeCell ref="AI15:AJ15"/>
    <mergeCell ref="AK15:AK16"/>
    <mergeCell ref="AL15:AM16"/>
    <mergeCell ref="Y15:Z15"/>
    <mergeCell ref="AA15:AB15"/>
    <mergeCell ref="AC15:AD15"/>
    <mergeCell ref="AE15:AF15"/>
    <mergeCell ref="O15:R16"/>
    <mergeCell ref="S15:T15"/>
    <mergeCell ref="U15:V15"/>
    <mergeCell ref="W15:X15"/>
    <mergeCell ref="G15:H15"/>
    <mergeCell ref="I15:J15"/>
    <mergeCell ref="K15:L15"/>
    <mergeCell ref="M15:N15"/>
    <mergeCell ref="A15:A16"/>
    <mergeCell ref="B15:B16"/>
    <mergeCell ref="C15:D15"/>
    <mergeCell ref="E15:F15"/>
    <mergeCell ref="AG13:AH13"/>
    <mergeCell ref="AI13:AJ13"/>
    <mergeCell ref="AK13:AK14"/>
    <mergeCell ref="AL13:AM14"/>
    <mergeCell ref="Y13:Z13"/>
    <mergeCell ref="AA13:AB13"/>
    <mergeCell ref="AC13:AD13"/>
    <mergeCell ref="AE13:AF13"/>
    <mergeCell ref="Q13:R13"/>
    <mergeCell ref="S13:T13"/>
    <mergeCell ref="U13:V13"/>
    <mergeCell ref="W13:X13"/>
    <mergeCell ref="G13:H13"/>
    <mergeCell ref="I13:J13"/>
    <mergeCell ref="K13:N14"/>
    <mergeCell ref="O13:P13"/>
    <mergeCell ref="A13:A14"/>
    <mergeCell ref="B13:B14"/>
    <mergeCell ref="C13:D13"/>
    <mergeCell ref="E13:F13"/>
    <mergeCell ref="AG11:AH11"/>
    <mergeCell ref="AI11:AJ11"/>
    <mergeCell ref="AK11:AK12"/>
    <mergeCell ref="AL11:AM12"/>
    <mergeCell ref="Y11:Z11"/>
    <mergeCell ref="AA11:AB11"/>
    <mergeCell ref="AC11:AD11"/>
    <mergeCell ref="AE11:AF11"/>
    <mergeCell ref="Q11:R11"/>
    <mergeCell ref="S11:T11"/>
    <mergeCell ref="U11:V11"/>
    <mergeCell ref="W11:X11"/>
    <mergeCell ref="G11:J12"/>
    <mergeCell ref="K11:L11"/>
    <mergeCell ref="M11:N11"/>
    <mergeCell ref="O11:P11"/>
    <mergeCell ref="A11:A12"/>
    <mergeCell ref="B11:B12"/>
    <mergeCell ref="C11:D11"/>
    <mergeCell ref="E11:F11"/>
    <mergeCell ref="AG9:AH9"/>
    <mergeCell ref="AI9:AJ9"/>
    <mergeCell ref="AK9:AK10"/>
    <mergeCell ref="AL9:AM10"/>
    <mergeCell ref="Y9:Z9"/>
    <mergeCell ref="AA9:AB9"/>
    <mergeCell ref="AC9:AD9"/>
    <mergeCell ref="AE9:AF9"/>
    <mergeCell ref="Q9:R9"/>
    <mergeCell ref="S9:T9"/>
    <mergeCell ref="U9:V9"/>
    <mergeCell ref="W9:X9"/>
    <mergeCell ref="I9:J9"/>
    <mergeCell ref="K9:L9"/>
    <mergeCell ref="M9:N9"/>
    <mergeCell ref="O9:P9"/>
    <mergeCell ref="A9:A10"/>
    <mergeCell ref="B9:B10"/>
    <mergeCell ref="C9:F10"/>
    <mergeCell ref="G9:H9"/>
    <mergeCell ref="AE8:AF8"/>
    <mergeCell ref="AG8:AH8"/>
    <mergeCell ref="AI8:AJ8"/>
    <mergeCell ref="AL8:AM8"/>
    <mergeCell ref="S8:V8"/>
    <mergeCell ref="W8:Z8"/>
    <mergeCell ref="AA8:AB8"/>
    <mergeCell ref="AC8:AD8"/>
    <mergeCell ref="C8:F8"/>
    <mergeCell ref="G8:J8"/>
    <mergeCell ref="K8:N8"/>
    <mergeCell ref="O8:R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C1">
      <selection activeCell="C1" sqref="A1:IV16384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75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18</v>
      </c>
      <c r="D3" s="28" t="s">
        <v>50</v>
      </c>
      <c r="E3" s="32" t="s">
        <v>31</v>
      </c>
      <c r="F3" s="32" t="s">
        <v>34</v>
      </c>
      <c r="G3" s="33">
        <v>1</v>
      </c>
    </row>
    <row r="4" spans="3:7" ht="12.75">
      <c r="C4" s="28" t="s">
        <v>24</v>
      </c>
      <c r="D4" s="28" t="s">
        <v>50</v>
      </c>
      <c r="E4" s="32" t="s">
        <v>31</v>
      </c>
      <c r="F4" s="32" t="s">
        <v>34</v>
      </c>
      <c r="G4" s="33">
        <v>1</v>
      </c>
    </row>
    <row r="5" spans="3:7" ht="12.75">
      <c r="C5" s="28" t="s">
        <v>18</v>
      </c>
      <c r="D5" s="28" t="s">
        <v>24</v>
      </c>
      <c r="E5" s="32" t="s">
        <v>36</v>
      </c>
      <c r="F5" s="32" t="s">
        <v>60</v>
      </c>
      <c r="G5" s="33">
        <v>1</v>
      </c>
    </row>
    <row r="6" spans="3:7" ht="12.75">
      <c r="C6" s="28" t="s">
        <v>20</v>
      </c>
      <c r="D6" s="28" t="s">
        <v>24</v>
      </c>
      <c r="E6" s="32" t="s">
        <v>33</v>
      </c>
      <c r="F6" s="32" t="s">
        <v>57</v>
      </c>
      <c r="G6" s="33">
        <v>1</v>
      </c>
    </row>
    <row r="7" spans="3:7" ht="12.75">
      <c r="C7" s="28" t="s">
        <v>18</v>
      </c>
      <c r="D7" s="28" t="s">
        <v>50</v>
      </c>
      <c r="E7" s="32" t="s">
        <v>31</v>
      </c>
      <c r="F7" s="32" t="s">
        <v>34</v>
      </c>
      <c r="G7" s="33">
        <v>2</v>
      </c>
    </row>
    <row r="8" spans="3:7" ht="12.75">
      <c r="C8" s="28" t="s">
        <v>18</v>
      </c>
      <c r="D8" s="28" t="s">
        <v>20</v>
      </c>
      <c r="E8" s="32" t="s">
        <v>36</v>
      </c>
      <c r="F8" s="32" t="s">
        <v>32</v>
      </c>
      <c r="G8" s="33">
        <v>1</v>
      </c>
    </row>
    <row r="9" spans="3:7" ht="12.75">
      <c r="C9" s="28" t="s">
        <v>24</v>
      </c>
      <c r="D9" s="28" t="s">
        <v>50</v>
      </c>
      <c r="E9" s="32" t="s">
        <v>33</v>
      </c>
      <c r="F9" s="32" t="s">
        <v>34</v>
      </c>
      <c r="G9" s="33">
        <v>2</v>
      </c>
    </row>
    <row r="10" spans="3:7" ht="12.75">
      <c r="C10" s="28" t="s">
        <v>18</v>
      </c>
      <c r="D10" s="28" t="s">
        <v>20</v>
      </c>
      <c r="E10" s="32" t="s">
        <v>31</v>
      </c>
      <c r="F10" s="32" t="s">
        <v>34</v>
      </c>
      <c r="G10" s="33">
        <v>1</v>
      </c>
    </row>
    <row r="11" spans="3:7" ht="12.75">
      <c r="C11" s="28" t="s">
        <v>20</v>
      </c>
      <c r="D11" s="28" t="s">
        <v>50</v>
      </c>
      <c r="E11" s="32" t="s">
        <v>33</v>
      </c>
      <c r="F11" s="32" t="s">
        <v>82</v>
      </c>
      <c r="G11" s="33">
        <v>1</v>
      </c>
    </row>
    <row r="12" spans="3:7" ht="12.75">
      <c r="C12" s="28" t="s">
        <v>24</v>
      </c>
      <c r="D12" s="28" t="s">
        <v>18</v>
      </c>
      <c r="E12" s="32" t="s">
        <v>33</v>
      </c>
      <c r="F12" s="32" t="s">
        <v>57</v>
      </c>
      <c r="G12" s="33">
        <v>2</v>
      </c>
    </row>
    <row r="13" spans="3:7" ht="12.75">
      <c r="C13" s="28" t="s">
        <v>20</v>
      </c>
      <c r="D13" s="28" t="s">
        <v>50</v>
      </c>
      <c r="E13" s="32" t="s">
        <v>36</v>
      </c>
      <c r="G13" s="33">
        <v>1</v>
      </c>
    </row>
    <row r="14" spans="1:7" ht="12.75">
      <c r="A14" s="27">
        <v>4</v>
      </c>
      <c r="B14" s="27">
        <v>8</v>
      </c>
      <c r="C14" s="34" t="s">
        <v>20</v>
      </c>
      <c r="D14" s="34" t="s">
        <v>24</v>
      </c>
      <c r="E14" s="35" t="s">
        <v>36</v>
      </c>
      <c r="F14" s="35" t="s">
        <v>34</v>
      </c>
      <c r="G14" s="36">
        <v>1</v>
      </c>
    </row>
    <row r="15" spans="1:2" ht="12.75">
      <c r="A15" s="27">
        <v>5</v>
      </c>
      <c r="B15" s="27">
        <v>10</v>
      </c>
    </row>
    <row r="16" spans="1:8" s="17" customFormat="1" ht="12.75">
      <c r="A16" s="31">
        <v>3</v>
      </c>
      <c r="B16" s="31">
        <v>7</v>
      </c>
      <c r="C16" s="37"/>
      <c r="D16" s="37"/>
      <c r="E16" s="38"/>
      <c r="F16" s="38"/>
      <c r="G16" s="39"/>
      <c r="H16" s="31"/>
    </row>
    <row r="17" spans="1:8" s="17" customFormat="1" ht="12.75">
      <c r="A17" s="31">
        <v>4</v>
      </c>
      <c r="B17" s="31">
        <v>11</v>
      </c>
      <c r="C17" s="50" t="s">
        <v>38</v>
      </c>
      <c r="D17" s="51" t="s">
        <v>39</v>
      </c>
      <c r="E17" s="42" t="s">
        <v>13</v>
      </c>
      <c r="F17" s="52" t="s">
        <v>40</v>
      </c>
      <c r="G17" s="43"/>
      <c r="H17" s="31"/>
    </row>
    <row r="18" spans="1:8" s="17" customFormat="1" ht="12.75">
      <c r="A18" s="31">
        <v>6</v>
      </c>
      <c r="B18" s="31">
        <v>11</v>
      </c>
      <c r="C18" s="37" t="s">
        <v>18</v>
      </c>
      <c r="D18" s="31">
        <v>22</v>
      </c>
      <c r="E18" s="38">
        <v>7</v>
      </c>
      <c r="F18" s="53">
        <f>(E18/D18)*100</f>
        <v>31.818181818181817</v>
      </c>
      <c r="G18" s="39"/>
      <c r="H18" s="31"/>
    </row>
    <row r="19" spans="1:8" s="17" customFormat="1" ht="12.75">
      <c r="A19" s="31"/>
      <c r="B19" s="31"/>
      <c r="C19" s="37" t="s">
        <v>24</v>
      </c>
      <c r="D19" s="31">
        <v>26</v>
      </c>
      <c r="E19" s="38">
        <v>4</v>
      </c>
      <c r="F19" s="53">
        <f>(E19/D19)*100</f>
        <v>15.384615384615385</v>
      </c>
      <c r="G19" s="39"/>
      <c r="H19" s="31"/>
    </row>
    <row r="20" spans="1:8" s="17" customFormat="1" ht="12.75">
      <c r="A20" s="31"/>
      <c r="B20" s="31"/>
      <c r="C20" s="34" t="s">
        <v>20</v>
      </c>
      <c r="D20" s="30">
        <v>26</v>
      </c>
      <c r="E20" s="35">
        <v>1</v>
      </c>
      <c r="F20" s="54">
        <f>(E20/D20)*100</f>
        <v>3.8461538461538463</v>
      </c>
      <c r="G20" s="36"/>
      <c r="H20" s="31"/>
    </row>
    <row r="21" spans="1:8" s="17" customFormat="1" ht="12.75">
      <c r="A21" s="31">
        <v>2</v>
      </c>
      <c r="B21" s="31">
        <v>7</v>
      </c>
      <c r="C21" s="37"/>
      <c r="D21" s="37"/>
      <c r="E21" s="38"/>
      <c r="F21" s="38"/>
      <c r="G21" s="39"/>
      <c r="H21" s="31"/>
    </row>
    <row r="22" spans="1:8" s="17" customFormat="1" ht="12.75">
      <c r="A22" s="31"/>
      <c r="B22" s="31"/>
      <c r="C22" s="37"/>
      <c r="D22" s="37"/>
      <c r="E22" s="38"/>
      <c r="F22" s="38"/>
      <c r="G22" s="39"/>
      <c r="H22" s="31"/>
    </row>
    <row r="23" spans="1:8" s="17" customFormat="1" ht="12.75">
      <c r="A23" s="31">
        <v>5</v>
      </c>
      <c r="B23" s="31">
        <v>12</v>
      </c>
      <c r="C23" s="50" t="s">
        <v>41</v>
      </c>
      <c r="D23" s="51" t="s">
        <v>42</v>
      </c>
      <c r="E23" s="42" t="s">
        <v>43</v>
      </c>
      <c r="F23" s="52" t="s">
        <v>44</v>
      </c>
      <c r="G23" s="43" t="s">
        <v>45</v>
      </c>
      <c r="H23" s="31"/>
    </row>
    <row r="24" spans="1:8" s="17" customFormat="1" ht="12.75">
      <c r="A24" s="31">
        <v>3</v>
      </c>
      <c r="B24" s="31">
        <v>10</v>
      </c>
      <c r="C24" s="37" t="s">
        <v>18</v>
      </c>
      <c r="D24" s="138" t="s">
        <v>76</v>
      </c>
      <c r="E24" s="139"/>
      <c r="F24" s="55">
        <v>1</v>
      </c>
      <c r="G24" s="39">
        <v>10</v>
      </c>
      <c r="H24" s="31"/>
    </row>
    <row r="25" spans="1:8" s="17" customFormat="1" ht="12.75">
      <c r="A25" s="31">
        <v>6</v>
      </c>
      <c r="B25" s="31">
        <v>12</v>
      </c>
      <c r="C25" s="37" t="s">
        <v>20</v>
      </c>
      <c r="D25" s="138" t="s">
        <v>77</v>
      </c>
      <c r="E25" s="139"/>
      <c r="F25" s="56">
        <v>2</v>
      </c>
      <c r="G25" s="39">
        <v>7</v>
      </c>
      <c r="H25" s="31"/>
    </row>
    <row r="26" spans="1:8" s="17" customFormat="1" ht="12.75">
      <c r="A26" s="31">
        <v>1</v>
      </c>
      <c r="B26" s="31">
        <v>8</v>
      </c>
      <c r="C26" s="37" t="s">
        <v>24</v>
      </c>
      <c r="D26" s="138" t="s">
        <v>78</v>
      </c>
      <c r="E26" s="139"/>
      <c r="F26" s="56">
        <v>3</v>
      </c>
      <c r="G26" s="39">
        <v>5</v>
      </c>
      <c r="H26" s="31"/>
    </row>
    <row r="27" spans="1:8" s="17" customFormat="1" ht="12.75">
      <c r="A27" s="31">
        <v>5</v>
      </c>
      <c r="B27" s="31">
        <v>11</v>
      </c>
      <c r="C27" s="34" t="s">
        <v>50</v>
      </c>
      <c r="D27" s="140" t="s">
        <v>79</v>
      </c>
      <c r="E27" s="141"/>
      <c r="F27" s="59">
        <v>4</v>
      </c>
      <c r="G27" s="36">
        <v>3</v>
      </c>
      <c r="H27" s="31"/>
    </row>
    <row r="28" spans="1:8" s="17" customFormat="1" ht="12.75">
      <c r="A28" s="31">
        <v>8</v>
      </c>
      <c r="B28" s="31">
        <v>10</v>
      </c>
      <c r="C28" s="37"/>
      <c r="D28" s="37"/>
      <c r="E28" s="38"/>
      <c r="F28" s="38"/>
      <c r="G28" s="39"/>
      <c r="H28" s="31"/>
    </row>
    <row r="29" spans="1:8" s="17" customFormat="1" ht="12.75">
      <c r="A29" s="31">
        <v>2</v>
      </c>
      <c r="B29" s="31">
        <v>4</v>
      </c>
      <c r="C29" s="37"/>
      <c r="D29" s="37"/>
      <c r="E29" s="38"/>
      <c r="F29" s="38"/>
      <c r="G29" s="39"/>
      <c r="H29" s="31"/>
    </row>
    <row r="30" spans="1:8" s="17" customFormat="1" ht="12.75">
      <c r="A30" s="31">
        <v>1</v>
      </c>
      <c r="B30" s="31">
        <v>6</v>
      </c>
      <c r="C30" s="37"/>
      <c r="D30" s="37"/>
      <c r="E30" s="38"/>
      <c r="F30" s="38"/>
      <c r="G30" s="39"/>
      <c r="H30" s="31"/>
    </row>
    <row r="31" spans="1:8" s="17" customFormat="1" ht="12.75">
      <c r="A31" s="31">
        <v>10</v>
      </c>
      <c r="B31" s="31">
        <v>12</v>
      </c>
      <c r="C31" s="37"/>
      <c r="D31" s="37"/>
      <c r="E31" s="38"/>
      <c r="F31" s="38"/>
      <c r="G31" s="39"/>
      <c r="H31" s="31"/>
    </row>
    <row r="32" spans="1:8" s="17" customFormat="1" ht="12.75">
      <c r="A32" s="31">
        <v>8</v>
      </c>
      <c r="B32" s="31">
        <v>9</v>
      </c>
      <c r="C32" s="37"/>
      <c r="D32" s="37"/>
      <c r="E32" s="38"/>
      <c r="F32" s="38"/>
      <c r="G32" s="39"/>
      <c r="H32" s="31"/>
    </row>
    <row r="33" spans="1:8" s="17" customFormat="1" ht="12.75">
      <c r="A33" s="31">
        <v>7</v>
      </c>
      <c r="B33" s="31">
        <v>11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4</v>
      </c>
      <c r="B34" s="31">
        <v>6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2</v>
      </c>
      <c r="B35" s="31">
        <v>3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1</v>
      </c>
      <c r="B36" s="31">
        <v>5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9</v>
      </c>
      <c r="B37" s="31">
        <v>12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8</v>
      </c>
      <c r="B38" s="31">
        <v>11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7</v>
      </c>
      <c r="B39" s="31">
        <v>10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3</v>
      </c>
      <c r="B40" s="31">
        <v>6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2</v>
      </c>
      <c r="B41" s="31">
        <v>5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1</v>
      </c>
      <c r="B42" s="31">
        <v>4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10</v>
      </c>
      <c r="B43" s="31">
        <v>11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8</v>
      </c>
      <c r="B44" s="31">
        <v>12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7</v>
      </c>
      <c r="B45" s="31">
        <v>9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4</v>
      </c>
      <c r="B46" s="31">
        <v>5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2</v>
      </c>
      <c r="B47" s="31">
        <v>6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1</v>
      </c>
      <c r="B48" s="31">
        <v>3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11</v>
      </c>
      <c r="B49" s="31">
        <v>12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9</v>
      </c>
      <c r="B50" s="31">
        <v>10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7</v>
      </c>
      <c r="B51" s="31">
        <v>8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5</v>
      </c>
      <c r="B52" s="31">
        <v>6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3</v>
      </c>
      <c r="B53" s="31">
        <v>4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1</v>
      </c>
      <c r="B54" s="31">
        <v>2</v>
      </c>
      <c r="C54" s="37"/>
      <c r="D54" s="37"/>
      <c r="E54" s="38"/>
      <c r="F54" s="38"/>
      <c r="G54" s="39"/>
      <c r="H54" s="31"/>
    </row>
    <row r="55" spans="1:8" s="17" customFormat="1" ht="12.75">
      <c r="A55" s="31"/>
      <c r="B55" s="31"/>
      <c r="C55" s="44"/>
      <c r="D55" s="37"/>
      <c r="E55" s="38"/>
      <c r="F55" s="38"/>
      <c r="G55" s="39"/>
      <c r="H55" s="31"/>
    </row>
    <row r="56" spans="1:8" s="17" customFormat="1" ht="12.75">
      <c r="A56" s="31"/>
      <c r="B56" s="31"/>
      <c r="C56" s="37"/>
      <c r="D56" s="37"/>
      <c r="E56" s="38"/>
      <c r="F56" s="38"/>
      <c r="G56" s="39"/>
      <c r="H56" s="31"/>
    </row>
    <row r="57" spans="1:8" s="17" customFormat="1" ht="12.75">
      <c r="A57" s="31"/>
      <c r="B57" s="31"/>
      <c r="C57" s="37"/>
      <c r="D57" s="37"/>
      <c r="E57" s="45"/>
      <c r="F57" s="38"/>
      <c r="G57" s="39"/>
      <c r="H57" s="31"/>
    </row>
    <row r="58" spans="1:8" s="17" customFormat="1" ht="12.75">
      <c r="A58" s="31"/>
      <c r="B58" s="31"/>
      <c r="C58" s="37"/>
      <c r="D58" s="37"/>
      <c r="E58" s="38"/>
      <c r="F58" s="38"/>
      <c r="G58" s="39"/>
      <c r="H58" s="31"/>
    </row>
    <row r="59" spans="1:8" s="17" customFormat="1" ht="12.75">
      <c r="A59" s="31"/>
      <c r="B59" s="31"/>
      <c r="C59" s="37"/>
      <c r="D59" s="37"/>
      <c r="E59" s="45"/>
      <c r="F59" s="38"/>
      <c r="G59" s="39"/>
      <c r="H59" s="31"/>
    </row>
    <row r="60" spans="1:8" s="17" customFormat="1" ht="12.75">
      <c r="A60" s="31"/>
      <c r="B60" s="31"/>
      <c r="C60" s="37"/>
      <c r="D60" s="37"/>
      <c r="E60" s="38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45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38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45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38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45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38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O13" sqref="O13"/>
    </sheetView>
  </sheetViews>
  <sheetFormatPr defaultColWidth="9.00390625" defaultRowHeight="12.75"/>
  <cols>
    <col min="1" max="1" width="24.125" style="0" customWidth="1"/>
    <col min="2" max="9" width="4.75390625" style="0" customWidth="1"/>
    <col min="14" max="14" width="13.25390625" style="0" customWidth="1"/>
  </cols>
  <sheetData>
    <row r="1" ht="18">
      <c r="B1" s="10" t="s">
        <v>52</v>
      </c>
    </row>
    <row r="3" ht="15.75">
      <c r="B3" s="19" t="s">
        <v>53</v>
      </c>
    </row>
    <row r="9" spans="1:14" ht="12.75">
      <c r="A9" s="60" t="s">
        <v>4</v>
      </c>
      <c r="B9" s="61">
        <v>1</v>
      </c>
      <c r="C9" s="60">
        <v>2</v>
      </c>
      <c r="D9" s="60">
        <v>3</v>
      </c>
      <c r="E9" s="60">
        <v>4</v>
      </c>
      <c r="F9" s="60">
        <v>5</v>
      </c>
      <c r="G9" s="60">
        <v>6</v>
      </c>
      <c r="H9" s="60">
        <v>7</v>
      </c>
      <c r="I9" s="60">
        <v>8</v>
      </c>
      <c r="J9" s="62" t="s">
        <v>46</v>
      </c>
      <c r="K9" s="60" t="s">
        <v>47</v>
      </c>
      <c r="L9" s="60" t="s">
        <v>48</v>
      </c>
      <c r="M9" s="62" t="s">
        <v>49</v>
      </c>
      <c r="N9" s="63" t="s">
        <v>12</v>
      </c>
    </row>
    <row r="10" spans="1:14" ht="12.75">
      <c r="A10" t="s">
        <v>18</v>
      </c>
      <c r="B10" s="68">
        <v>10</v>
      </c>
      <c r="C10" s="27">
        <v>10</v>
      </c>
      <c r="D10" s="27">
        <v>10</v>
      </c>
      <c r="E10" s="27">
        <v>10</v>
      </c>
      <c r="F10" s="27">
        <v>10</v>
      </c>
      <c r="G10" s="27">
        <v>10</v>
      </c>
      <c r="H10" s="66">
        <v>7</v>
      </c>
      <c r="I10" s="27">
        <v>10</v>
      </c>
      <c r="J10" s="65">
        <f aca="true" t="shared" si="0" ref="J10:J21">B10+C10+D10+E10+F10+G10+H10+I10</f>
        <v>77</v>
      </c>
      <c r="K10" s="64">
        <f aca="true" t="shared" si="1" ref="K10:K21">MAX(B10,C10,D10,E10,F10,G10,H10,I10)</f>
        <v>10</v>
      </c>
      <c r="L10" s="66">
        <f aca="true" t="shared" si="2" ref="L10:L21">MIN(B10,C10,D10,E10,F10,G10,H10,I10)</f>
        <v>7</v>
      </c>
      <c r="M10" s="67">
        <f aca="true" t="shared" si="3" ref="M10:M21">J10+K10-L10</f>
        <v>80</v>
      </c>
      <c r="N10" s="143" t="s">
        <v>80</v>
      </c>
    </row>
    <row r="11" spans="1:14" ht="12.75">
      <c r="A11" t="s">
        <v>24</v>
      </c>
      <c r="B11" s="121">
        <v>2</v>
      </c>
      <c r="C11" s="27">
        <v>5</v>
      </c>
      <c r="D11" s="66">
        <v>2</v>
      </c>
      <c r="E11" s="27">
        <v>7</v>
      </c>
      <c r="F11" s="27">
        <v>7</v>
      </c>
      <c r="G11" s="27">
        <v>7</v>
      </c>
      <c r="H11" s="64">
        <v>10</v>
      </c>
      <c r="I11" s="27">
        <v>5</v>
      </c>
      <c r="J11" s="65">
        <f t="shared" si="0"/>
        <v>45</v>
      </c>
      <c r="K11" s="64">
        <f t="shared" si="1"/>
        <v>10</v>
      </c>
      <c r="L11" s="66">
        <f t="shared" si="2"/>
        <v>2</v>
      </c>
      <c r="M11" s="67">
        <f t="shared" si="3"/>
        <v>53</v>
      </c>
      <c r="N11" s="143" t="s">
        <v>80</v>
      </c>
    </row>
    <row r="12" spans="1:14" ht="12.75">
      <c r="A12" t="s">
        <v>26</v>
      </c>
      <c r="B12" s="68">
        <v>7</v>
      </c>
      <c r="C12" s="27">
        <v>7</v>
      </c>
      <c r="D12" s="27">
        <v>5</v>
      </c>
      <c r="E12" s="27">
        <v>5</v>
      </c>
      <c r="F12" s="27">
        <v>5</v>
      </c>
      <c r="G12" s="27">
        <v>5</v>
      </c>
      <c r="H12" s="27">
        <v>5</v>
      </c>
      <c r="I12" s="66">
        <v>0</v>
      </c>
      <c r="J12" s="65">
        <f t="shared" si="0"/>
        <v>39</v>
      </c>
      <c r="K12" s="64">
        <f t="shared" si="1"/>
        <v>7</v>
      </c>
      <c r="L12" s="66">
        <f t="shared" si="2"/>
        <v>0</v>
      </c>
      <c r="M12" s="67">
        <f t="shared" si="3"/>
        <v>46</v>
      </c>
      <c r="N12" s="144" t="s">
        <v>81</v>
      </c>
    </row>
    <row r="13" spans="1:14" ht="12.75">
      <c r="A13" t="s">
        <v>19</v>
      </c>
      <c r="B13" s="121">
        <v>5</v>
      </c>
      <c r="C13" s="27">
        <v>0</v>
      </c>
      <c r="D13" s="64">
        <v>7</v>
      </c>
      <c r="E13" s="27">
        <v>3</v>
      </c>
      <c r="F13" s="27">
        <v>0</v>
      </c>
      <c r="G13" s="27">
        <v>2</v>
      </c>
      <c r="H13" s="27">
        <v>3</v>
      </c>
      <c r="I13" s="66">
        <v>0</v>
      </c>
      <c r="J13" s="65">
        <f t="shared" si="0"/>
        <v>20</v>
      </c>
      <c r="K13" s="64">
        <f t="shared" si="1"/>
        <v>7</v>
      </c>
      <c r="L13" s="66">
        <f t="shared" si="2"/>
        <v>0</v>
      </c>
      <c r="M13" s="67">
        <f t="shared" si="3"/>
        <v>27</v>
      </c>
      <c r="N13" s="144" t="s">
        <v>81</v>
      </c>
    </row>
    <row r="14" spans="1:14" ht="12.75">
      <c r="A14" t="s">
        <v>20</v>
      </c>
      <c r="B14" s="121">
        <v>0</v>
      </c>
      <c r="C14" s="77">
        <v>2</v>
      </c>
      <c r="D14" s="122">
        <v>3</v>
      </c>
      <c r="E14" s="142">
        <v>0</v>
      </c>
      <c r="F14" s="77">
        <v>3</v>
      </c>
      <c r="G14" s="77">
        <v>3</v>
      </c>
      <c r="H14" s="27">
        <v>2</v>
      </c>
      <c r="I14" s="64">
        <v>7</v>
      </c>
      <c r="J14" s="65">
        <f t="shared" si="0"/>
        <v>20</v>
      </c>
      <c r="K14" s="64">
        <f t="shared" si="1"/>
        <v>7</v>
      </c>
      <c r="L14" s="66">
        <f t="shared" si="2"/>
        <v>0</v>
      </c>
      <c r="M14" s="67">
        <f t="shared" si="3"/>
        <v>27</v>
      </c>
      <c r="N14" s="144" t="s">
        <v>81</v>
      </c>
    </row>
    <row r="15" spans="1:14" ht="12.75">
      <c r="A15" t="s">
        <v>50</v>
      </c>
      <c r="B15" s="121">
        <v>0</v>
      </c>
      <c r="C15" s="27">
        <v>1</v>
      </c>
      <c r="D15" s="27">
        <v>0</v>
      </c>
      <c r="E15" s="64">
        <v>2</v>
      </c>
      <c r="F15" s="27">
        <v>0</v>
      </c>
      <c r="G15" s="27">
        <v>0</v>
      </c>
      <c r="H15" s="66">
        <v>0</v>
      </c>
      <c r="I15" s="64">
        <v>3</v>
      </c>
      <c r="J15" s="65">
        <f t="shared" si="0"/>
        <v>6</v>
      </c>
      <c r="K15" s="64">
        <f t="shared" si="1"/>
        <v>3</v>
      </c>
      <c r="L15" s="66">
        <f t="shared" si="2"/>
        <v>0</v>
      </c>
      <c r="M15" s="67">
        <f t="shared" si="3"/>
        <v>9</v>
      </c>
      <c r="N15" s="144" t="s">
        <v>81</v>
      </c>
    </row>
    <row r="16" spans="1:14" ht="12.75">
      <c r="A16" t="s">
        <v>21</v>
      </c>
      <c r="B16" s="121">
        <v>1</v>
      </c>
      <c r="C16" s="64">
        <v>3</v>
      </c>
      <c r="D16" s="27">
        <v>1</v>
      </c>
      <c r="E16" s="27">
        <v>0</v>
      </c>
      <c r="F16" s="27">
        <v>0</v>
      </c>
      <c r="G16" s="27">
        <v>0</v>
      </c>
      <c r="H16" s="76">
        <v>0</v>
      </c>
      <c r="I16" s="66">
        <v>0</v>
      </c>
      <c r="J16" s="65">
        <f t="shared" si="0"/>
        <v>5</v>
      </c>
      <c r="K16" s="64">
        <f t="shared" si="1"/>
        <v>3</v>
      </c>
      <c r="L16" s="66">
        <f t="shared" si="2"/>
        <v>0</v>
      </c>
      <c r="M16" s="67">
        <f t="shared" si="3"/>
        <v>8</v>
      </c>
      <c r="N16" s="69"/>
    </row>
    <row r="17" spans="1:14" ht="12.75">
      <c r="A17" t="s">
        <v>25</v>
      </c>
      <c r="B17" s="68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66">
        <v>0</v>
      </c>
      <c r="J17" s="65">
        <f t="shared" si="0"/>
        <v>3</v>
      </c>
      <c r="K17" s="64">
        <f t="shared" si="1"/>
        <v>3</v>
      </c>
      <c r="L17" s="66">
        <f t="shared" si="2"/>
        <v>0</v>
      </c>
      <c r="M17" s="67">
        <f t="shared" si="3"/>
        <v>6</v>
      </c>
      <c r="N17" s="69"/>
    </row>
    <row r="18" spans="1:14" ht="12.75">
      <c r="A18" t="s">
        <v>63</v>
      </c>
      <c r="B18" s="121">
        <v>0</v>
      </c>
      <c r="C18" s="27">
        <v>0</v>
      </c>
      <c r="D18" s="27">
        <v>0</v>
      </c>
      <c r="E18" s="27">
        <v>0</v>
      </c>
      <c r="F18" s="64">
        <v>2</v>
      </c>
      <c r="G18" s="27">
        <v>0</v>
      </c>
      <c r="H18" s="27">
        <v>0</v>
      </c>
      <c r="I18" s="66">
        <v>0</v>
      </c>
      <c r="J18" s="65">
        <f t="shared" si="0"/>
        <v>2</v>
      </c>
      <c r="K18" s="64">
        <f t="shared" si="1"/>
        <v>2</v>
      </c>
      <c r="L18" s="66">
        <f t="shared" si="2"/>
        <v>0</v>
      </c>
      <c r="M18" s="67">
        <f t="shared" si="3"/>
        <v>4</v>
      </c>
      <c r="N18" s="69"/>
    </row>
    <row r="19" spans="1:14" ht="12.75">
      <c r="A19" t="s">
        <v>64</v>
      </c>
      <c r="B19" s="121">
        <v>0</v>
      </c>
      <c r="C19" s="27">
        <v>0</v>
      </c>
      <c r="D19" s="27">
        <v>0</v>
      </c>
      <c r="E19" s="27">
        <v>0</v>
      </c>
      <c r="F19" s="64">
        <v>1</v>
      </c>
      <c r="G19" s="27">
        <v>1</v>
      </c>
      <c r="H19" s="27">
        <v>0</v>
      </c>
      <c r="I19" s="66">
        <v>0</v>
      </c>
      <c r="J19" s="65">
        <f t="shared" si="0"/>
        <v>2</v>
      </c>
      <c r="K19" s="64">
        <f t="shared" si="1"/>
        <v>1</v>
      </c>
      <c r="L19" s="66">
        <f t="shared" si="2"/>
        <v>0</v>
      </c>
      <c r="M19" s="67">
        <f t="shared" si="3"/>
        <v>3</v>
      </c>
      <c r="N19" s="69"/>
    </row>
    <row r="20" spans="1:14" ht="12.75">
      <c r="A20" t="s">
        <v>28</v>
      </c>
      <c r="B20" s="6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66">
        <v>0</v>
      </c>
      <c r="J20" s="65">
        <f t="shared" si="0"/>
        <v>0</v>
      </c>
      <c r="K20" s="64">
        <f t="shared" si="1"/>
        <v>0</v>
      </c>
      <c r="L20" s="66">
        <f t="shared" si="2"/>
        <v>0</v>
      </c>
      <c r="M20" s="67">
        <f t="shared" si="3"/>
        <v>0</v>
      </c>
      <c r="N20" s="69"/>
    </row>
    <row r="21" spans="1:14" ht="12.75">
      <c r="A21" s="79" t="s">
        <v>27</v>
      </c>
      <c r="B21" s="8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72">
        <v>0</v>
      </c>
      <c r="J21" s="73">
        <f t="shared" si="0"/>
        <v>0</v>
      </c>
      <c r="K21" s="71">
        <f t="shared" si="1"/>
        <v>0</v>
      </c>
      <c r="L21" s="78">
        <f t="shared" si="2"/>
        <v>0</v>
      </c>
      <c r="M21" s="74">
        <f t="shared" si="3"/>
        <v>0</v>
      </c>
      <c r="N21" s="7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0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26" width="2.25390625" style="0" customWidth="1"/>
    <col min="27" max="34" width="2.25390625" style="0" hidden="1" customWidth="1"/>
    <col min="35" max="37" width="3.75390625" style="0" customWidth="1"/>
    <col min="38" max="38" width="2.75390625" style="0" customWidth="1"/>
    <col min="39" max="39" width="3.00390625" style="0" customWidth="1"/>
    <col min="40" max="49" width="2.25390625" style="0" customWidth="1"/>
  </cols>
  <sheetData>
    <row r="1" spans="1:39" ht="18.75" customHeight="1">
      <c r="A1" s="81"/>
      <c r="B1" s="82"/>
      <c r="C1" s="10" t="s">
        <v>52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8.75" customHeight="1">
      <c r="A2" s="81"/>
      <c r="B2" s="82"/>
      <c r="C2" s="10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ht="18.75" customHeight="1">
      <c r="A3" s="81"/>
      <c r="B3" s="82"/>
      <c r="C3" s="10" t="s">
        <v>83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45" t="s">
        <v>96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39" ht="18.75" customHeight="1">
      <c r="A4" s="81"/>
      <c r="B4" s="82"/>
      <c r="C4" s="10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="13" customFormat="1" ht="15.75">
      <c r="C5" s="173" t="s">
        <v>85</v>
      </c>
    </row>
    <row r="6" s="13" customFormat="1" ht="15.75">
      <c r="C6" s="14"/>
    </row>
    <row r="7" s="13" customFormat="1" ht="15.75">
      <c r="C7" s="14"/>
    </row>
    <row r="8" spans="2:48" s="13" customFormat="1" ht="15.75">
      <c r="B8" s="19" t="s">
        <v>81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 t="s">
        <v>80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2:48" ht="19.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2:48" ht="19.5" customHeight="1">
      <c r="B10" s="146" t="s">
        <v>19</v>
      </c>
      <c r="C10" s="147"/>
      <c r="D10" s="147"/>
      <c r="E10" s="147"/>
      <c r="F10" s="147"/>
      <c r="G10" s="147"/>
      <c r="H10" s="148">
        <v>6</v>
      </c>
      <c r="I10" s="149"/>
      <c r="J10" s="149"/>
      <c r="K10" s="149"/>
      <c r="L10" s="149"/>
      <c r="M10" s="149"/>
      <c r="N10" s="150" t="s">
        <v>18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>
        <v>7</v>
      </c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</row>
    <row r="11" spans="2:48" ht="19.5" customHeight="1" thickBot="1">
      <c r="B11" s="153" t="s">
        <v>20</v>
      </c>
      <c r="C11" s="154"/>
      <c r="D11" s="154"/>
      <c r="E11" s="154"/>
      <c r="F11" s="154"/>
      <c r="G11" s="154"/>
      <c r="H11" s="155">
        <v>8</v>
      </c>
      <c r="I11" s="156"/>
      <c r="J11" s="149"/>
      <c r="K11" s="149"/>
      <c r="L11" s="149"/>
      <c r="M11" s="149"/>
      <c r="N11" s="157" t="s">
        <v>20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9">
        <v>2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 t="s">
        <v>30</v>
      </c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</row>
    <row r="12" spans="2:48" ht="19.5" customHeight="1" thickBot="1">
      <c r="B12" s="160"/>
      <c r="C12" s="160"/>
      <c r="D12" s="160"/>
      <c r="E12" s="160"/>
      <c r="F12" s="160"/>
      <c r="G12" s="160"/>
      <c r="H12" s="160"/>
      <c r="I12" s="156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</row>
    <row r="13" spans="2:48" ht="19.5" customHeight="1">
      <c r="B13" s="156"/>
      <c r="C13" s="156"/>
      <c r="D13" s="156"/>
      <c r="E13" s="156"/>
      <c r="F13" s="156"/>
      <c r="G13" s="156"/>
      <c r="H13" s="156"/>
      <c r="I13" s="156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61" t="s">
        <v>18</v>
      </c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3">
        <v>7</v>
      </c>
    </row>
    <row r="14" spans="2:48" ht="19.5" customHeight="1" thickBot="1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64" t="s">
        <v>24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6">
        <v>4</v>
      </c>
    </row>
    <row r="15" spans="2:48" ht="19.5" customHeight="1" thickBot="1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</row>
    <row r="16" spans="2:48" ht="19.5" customHeight="1">
      <c r="B16" s="146" t="s">
        <v>26</v>
      </c>
      <c r="C16" s="147"/>
      <c r="D16" s="147"/>
      <c r="E16" s="147"/>
      <c r="F16" s="147"/>
      <c r="G16" s="147"/>
      <c r="H16" s="148">
        <v>7</v>
      </c>
      <c r="I16" s="149"/>
      <c r="J16" s="149"/>
      <c r="K16" s="149"/>
      <c r="L16" s="149"/>
      <c r="M16" s="149"/>
      <c r="N16" s="150" t="s">
        <v>24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>
        <v>7</v>
      </c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</row>
    <row r="17" spans="2:48" ht="19.5" customHeight="1" thickBot="1">
      <c r="B17" s="153" t="s">
        <v>50</v>
      </c>
      <c r="C17" s="154"/>
      <c r="D17" s="154"/>
      <c r="E17" s="154"/>
      <c r="F17" s="154"/>
      <c r="G17" s="154"/>
      <c r="H17" s="155">
        <v>2</v>
      </c>
      <c r="I17" s="149"/>
      <c r="J17" s="149"/>
      <c r="K17" s="149"/>
      <c r="L17" s="149"/>
      <c r="M17" s="149"/>
      <c r="N17" s="157" t="s">
        <v>26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>
        <v>5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 t="s">
        <v>84</v>
      </c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</row>
    <row r="18" spans="2:48" ht="19.5" customHeight="1" thickBot="1">
      <c r="B18" s="160"/>
      <c r="C18" s="160"/>
      <c r="D18" s="160"/>
      <c r="E18" s="160"/>
      <c r="F18" s="160"/>
      <c r="G18" s="160"/>
      <c r="H18" s="160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</row>
    <row r="19" spans="2:48" ht="19.5" customHeight="1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67" t="s">
        <v>26</v>
      </c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9">
        <v>7</v>
      </c>
    </row>
    <row r="20" spans="2:48" ht="19.5" customHeight="1" thickBo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70" t="s">
        <v>20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2">
        <v>3</v>
      </c>
    </row>
    <row r="21" ht="19.5" customHeight="1"/>
    <row r="22" ht="19.5" customHeight="1"/>
    <row r="23" ht="19.5" customHeight="1"/>
    <row r="24" ht="19.5" customHeight="1"/>
    <row r="25" ht="19.5" customHeight="1"/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C1">
      <selection activeCell="G25" sqref="G25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83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26</v>
      </c>
      <c r="D3" s="28" t="s">
        <v>50</v>
      </c>
      <c r="E3" s="32" t="s">
        <v>86</v>
      </c>
      <c r="G3" s="33">
        <v>1</v>
      </c>
    </row>
    <row r="4" spans="3:7" ht="12.75">
      <c r="C4" s="28" t="s">
        <v>19</v>
      </c>
      <c r="D4" s="28" t="s">
        <v>20</v>
      </c>
      <c r="E4" s="32" t="s">
        <v>87</v>
      </c>
      <c r="F4" s="32" t="s">
        <v>88</v>
      </c>
      <c r="G4" s="33">
        <v>2</v>
      </c>
    </row>
    <row r="5" spans="3:7" ht="12.75">
      <c r="C5" s="28" t="s">
        <v>24</v>
      </c>
      <c r="D5" s="28" t="s">
        <v>26</v>
      </c>
      <c r="E5" s="32" t="s">
        <v>89</v>
      </c>
      <c r="F5" s="32" t="s">
        <v>90</v>
      </c>
      <c r="G5" s="33">
        <v>1</v>
      </c>
    </row>
    <row r="6" spans="3:7" ht="12.75">
      <c r="C6" s="28" t="s">
        <v>18</v>
      </c>
      <c r="D6" s="28" t="s">
        <v>20</v>
      </c>
      <c r="E6" s="32" t="s">
        <v>86</v>
      </c>
      <c r="F6" s="32" t="s">
        <v>91</v>
      </c>
      <c r="G6" s="33">
        <v>2</v>
      </c>
    </row>
    <row r="7" spans="3:7" ht="12.75">
      <c r="C7" s="28" t="s">
        <v>26</v>
      </c>
      <c r="D7" s="28" t="s">
        <v>20</v>
      </c>
      <c r="E7" s="32" t="s">
        <v>92</v>
      </c>
      <c r="F7" s="32" t="s">
        <v>31</v>
      </c>
      <c r="G7" s="33">
        <v>2</v>
      </c>
    </row>
    <row r="8" spans="1:7" ht="12.75">
      <c r="A8" s="27">
        <v>4</v>
      </c>
      <c r="B8" s="27">
        <v>8</v>
      </c>
      <c r="C8" s="34" t="s">
        <v>18</v>
      </c>
      <c r="D8" s="34" t="s">
        <v>24</v>
      </c>
      <c r="E8" s="35" t="s">
        <v>93</v>
      </c>
      <c r="F8" s="35" t="s">
        <v>94</v>
      </c>
      <c r="G8" s="36">
        <v>1</v>
      </c>
    </row>
    <row r="9" spans="1:2" ht="12.75">
      <c r="A9" s="27">
        <v>5</v>
      </c>
      <c r="B9" s="27">
        <v>10</v>
      </c>
    </row>
    <row r="10" spans="1:8" s="17" customFormat="1" ht="12.75">
      <c r="A10" s="31">
        <v>3</v>
      </c>
      <c r="B10" s="31">
        <v>7</v>
      </c>
      <c r="C10" s="37"/>
      <c r="D10" s="37"/>
      <c r="E10" s="38"/>
      <c r="F10" s="38"/>
      <c r="G10" s="39"/>
      <c r="H10" s="31"/>
    </row>
    <row r="11" spans="1:8" s="17" customFormat="1" ht="12.75">
      <c r="A11" s="31">
        <v>4</v>
      </c>
      <c r="B11" s="31">
        <v>11</v>
      </c>
      <c r="C11" s="50" t="s">
        <v>38</v>
      </c>
      <c r="D11" s="51" t="s">
        <v>39</v>
      </c>
      <c r="E11" s="42" t="s">
        <v>13</v>
      </c>
      <c r="F11" s="52" t="s">
        <v>40</v>
      </c>
      <c r="G11" s="43"/>
      <c r="H11" s="31"/>
    </row>
    <row r="12" spans="1:8" s="17" customFormat="1" ht="12.75">
      <c r="A12" s="31">
        <v>6</v>
      </c>
      <c r="B12" s="31">
        <v>11</v>
      </c>
      <c r="C12" s="37" t="s">
        <v>18</v>
      </c>
      <c r="D12" s="31">
        <v>20</v>
      </c>
      <c r="E12" s="38">
        <v>8</v>
      </c>
      <c r="F12" s="53">
        <f>(E12/D12)*100</f>
        <v>40</v>
      </c>
      <c r="G12" s="39"/>
      <c r="H12" s="31"/>
    </row>
    <row r="13" spans="1:8" s="17" customFormat="1" ht="12.75">
      <c r="A13" s="31"/>
      <c r="B13" s="31"/>
      <c r="C13" s="37" t="s">
        <v>26</v>
      </c>
      <c r="D13" s="31">
        <v>32</v>
      </c>
      <c r="E13" s="38">
        <v>7</v>
      </c>
      <c r="F13" s="53">
        <f>(E13/D13)*100</f>
        <v>21.875</v>
      </c>
      <c r="G13" s="39"/>
      <c r="H13" s="31"/>
    </row>
    <row r="14" spans="1:8" s="17" customFormat="1" ht="12.75">
      <c r="A14" s="31"/>
      <c r="B14" s="31"/>
      <c r="C14" s="37" t="s">
        <v>24</v>
      </c>
      <c r="D14" s="31">
        <v>24</v>
      </c>
      <c r="E14" s="38">
        <v>2</v>
      </c>
      <c r="F14" s="53">
        <f>(E14/D14)*100</f>
        <v>8.333333333333332</v>
      </c>
      <c r="G14" s="39"/>
      <c r="H14" s="31"/>
    </row>
    <row r="15" spans="1:8" s="17" customFormat="1" ht="12.75">
      <c r="A15" s="31"/>
      <c r="B15" s="31"/>
      <c r="C15" s="34" t="s">
        <v>20</v>
      </c>
      <c r="D15" s="30">
        <v>33</v>
      </c>
      <c r="E15" s="35">
        <v>2</v>
      </c>
      <c r="F15" s="54">
        <f>(E15/D15)*100</f>
        <v>6.0606060606060606</v>
      </c>
      <c r="G15" s="36"/>
      <c r="H15" s="31"/>
    </row>
    <row r="16" spans="1:8" s="17" customFormat="1" ht="12.75">
      <c r="A16" s="31">
        <v>2</v>
      </c>
      <c r="B16" s="31">
        <v>7</v>
      </c>
      <c r="C16" s="37"/>
      <c r="D16" s="37"/>
      <c r="E16" s="38"/>
      <c r="F16" s="38"/>
      <c r="G16" s="39"/>
      <c r="H16" s="31"/>
    </row>
    <row r="17" spans="1:8" s="17" customFormat="1" ht="12.75">
      <c r="A17" s="31"/>
      <c r="B17" s="31"/>
      <c r="C17" s="37"/>
      <c r="D17" s="37"/>
      <c r="E17" s="38"/>
      <c r="F17" s="38"/>
      <c r="G17" s="39"/>
      <c r="H17" s="31"/>
    </row>
    <row r="18" spans="1:8" s="17" customFormat="1" ht="12.75">
      <c r="A18" s="31">
        <v>5</v>
      </c>
      <c r="B18" s="31">
        <v>12</v>
      </c>
      <c r="C18" s="50" t="s">
        <v>41</v>
      </c>
      <c r="D18" s="51" t="s">
        <v>95</v>
      </c>
      <c r="E18" s="42" t="s">
        <v>43</v>
      </c>
      <c r="F18" s="52" t="s">
        <v>44</v>
      </c>
      <c r="G18" s="43"/>
      <c r="H18" s="31"/>
    </row>
    <row r="19" spans="1:8" s="17" customFormat="1" ht="12.75">
      <c r="A19" s="31">
        <v>3</v>
      </c>
      <c r="B19" s="31">
        <v>10</v>
      </c>
      <c r="C19" s="37" t="s">
        <v>18</v>
      </c>
      <c r="D19" s="123">
        <v>2612</v>
      </c>
      <c r="E19" s="125">
        <v>2633</v>
      </c>
      <c r="F19" s="55">
        <v>1</v>
      </c>
      <c r="G19" s="39"/>
      <c r="H19" s="31"/>
    </row>
    <row r="20" spans="1:8" s="17" customFormat="1" ht="12.75">
      <c r="A20" s="31"/>
      <c r="B20" s="31"/>
      <c r="C20" s="37" t="s">
        <v>24</v>
      </c>
      <c r="D20" s="123">
        <v>2594</v>
      </c>
      <c r="E20" s="126">
        <v>2402</v>
      </c>
      <c r="F20" s="56">
        <v>2</v>
      </c>
      <c r="G20" s="39"/>
      <c r="H20" s="31"/>
    </row>
    <row r="21" spans="1:8" s="17" customFormat="1" ht="12.75">
      <c r="A21" s="31"/>
      <c r="B21" s="31"/>
      <c r="C21" s="37" t="s">
        <v>26</v>
      </c>
      <c r="D21" s="123">
        <v>2294</v>
      </c>
      <c r="E21" s="125">
        <v>2294</v>
      </c>
      <c r="F21" s="56">
        <v>3</v>
      </c>
      <c r="G21" s="39"/>
      <c r="H21" s="31"/>
    </row>
    <row r="22" spans="1:8" s="17" customFormat="1" ht="12.75">
      <c r="A22" s="31">
        <v>6</v>
      </c>
      <c r="B22" s="31">
        <v>12</v>
      </c>
      <c r="C22" s="37" t="s">
        <v>20</v>
      </c>
      <c r="D22" s="123">
        <v>1888</v>
      </c>
      <c r="E22" s="125">
        <v>2018</v>
      </c>
      <c r="F22" s="57">
        <v>4</v>
      </c>
      <c r="G22" s="39"/>
      <c r="H22" s="31"/>
    </row>
    <row r="23" spans="1:8" s="17" customFormat="1" ht="12.75">
      <c r="A23" s="31">
        <v>1</v>
      </c>
      <c r="B23" s="31">
        <v>8</v>
      </c>
      <c r="C23" s="37" t="s">
        <v>19</v>
      </c>
      <c r="D23" s="123">
        <v>2033</v>
      </c>
      <c r="E23" s="126">
        <v>1889</v>
      </c>
      <c r="F23" s="57">
        <v>5</v>
      </c>
      <c r="G23" s="39"/>
      <c r="H23" s="31"/>
    </row>
    <row r="24" spans="1:8" s="17" customFormat="1" ht="12.75">
      <c r="A24" s="31">
        <v>5</v>
      </c>
      <c r="B24" s="31">
        <v>11</v>
      </c>
      <c r="C24" s="34" t="s">
        <v>50</v>
      </c>
      <c r="D24" s="124">
        <v>1563</v>
      </c>
      <c r="E24" s="174">
        <v>1657</v>
      </c>
      <c r="F24" s="59">
        <v>6</v>
      </c>
      <c r="G24" s="36"/>
      <c r="H24" s="31"/>
    </row>
    <row r="25" spans="1:8" s="17" customFormat="1" ht="12.75">
      <c r="A25" s="31">
        <v>8</v>
      </c>
      <c r="B25" s="31">
        <v>10</v>
      </c>
      <c r="C25" s="37"/>
      <c r="D25" s="37"/>
      <c r="E25" s="38"/>
      <c r="F25" s="38"/>
      <c r="G25" s="39"/>
      <c r="H25" s="31"/>
    </row>
    <row r="26" spans="1:8" s="17" customFormat="1" ht="12.75">
      <c r="A26" s="31">
        <v>2</v>
      </c>
      <c r="B26" s="31">
        <v>4</v>
      </c>
      <c r="C26" s="37"/>
      <c r="D26" s="37"/>
      <c r="E26" s="38"/>
      <c r="F26" s="38"/>
      <c r="G26" s="39"/>
      <c r="H26" s="31"/>
    </row>
    <row r="27" spans="1:8" s="17" customFormat="1" ht="12.75">
      <c r="A27" s="31">
        <v>1</v>
      </c>
      <c r="B27" s="31">
        <v>6</v>
      </c>
      <c r="C27" s="37"/>
      <c r="D27" s="37"/>
      <c r="E27" s="38"/>
      <c r="F27" s="38"/>
      <c r="G27" s="39"/>
      <c r="H27" s="31"/>
    </row>
    <row r="28" spans="1:8" s="17" customFormat="1" ht="12.75">
      <c r="A28" s="31">
        <v>10</v>
      </c>
      <c r="B28" s="31">
        <v>12</v>
      </c>
      <c r="C28" s="37"/>
      <c r="D28" s="37"/>
      <c r="E28" s="38"/>
      <c r="F28" s="38"/>
      <c r="G28" s="39"/>
      <c r="H28" s="31"/>
    </row>
    <row r="29" spans="1:8" s="17" customFormat="1" ht="12.75">
      <c r="A29" s="31">
        <v>8</v>
      </c>
      <c r="B29" s="31">
        <v>9</v>
      </c>
      <c r="C29" s="37"/>
      <c r="D29" s="37"/>
      <c r="E29" s="38"/>
      <c r="F29" s="38"/>
      <c r="G29" s="39"/>
      <c r="H29" s="31"/>
    </row>
    <row r="30" spans="1:8" s="17" customFormat="1" ht="12.75">
      <c r="A30" s="31">
        <v>7</v>
      </c>
      <c r="B30" s="31">
        <v>11</v>
      </c>
      <c r="C30" s="37"/>
      <c r="D30" s="37"/>
      <c r="E30" s="38"/>
      <c r="F30" s="38"/>
      <c r="G30" s="39"/>
      <c r="H30" s="31"/>
    </row>
    <row r="31" spans="1:8" s="17" customFormat="1" ht="12.75">
      <c r="A31" s="31">
        <v>4</v>
      </c>
      <c r="B31" s="31">
        <v>6</v>
      </c>
      <c r="C31" s="37"/>
      <c r="D31" s="37"/>
      <c r="E31" s="38"/>
      <c r="F31" s="38"/>
      <c r="G31" s="39"/>
      <c r="H31" s="31"/>
    </row>
    <row r="32" spans="1:8" s="17" customFormat="1" ht="12.75">
      <c r="A32" s="31">
        <v>2</v>
      </c>
      <c r="B32" s="31">
        <v>3</v>
      </c>
      <c r="C32" s="37"/>
      <c r="D32" s="37"/>
      <c r="E32" s="38"/>
      <c r="F32" s="38"/>
      <c r="G32" s="39"/>
      <c r="H32" s="31"/>
    </row>
    <row r="33" spans="1:8" s="17" customFormat="1" ht="12.75">
      <c r="A33" s="31">
        <v>1</v>
      </c>
      <c r="B33" s="31">
        <v>5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9</v>
      </c>
      <c r="B34" s="31">
        <v>12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8</v>
      </c>
      <c r="B35" s="31">
        <v>11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7</v>
      </c>
      <c r="B36" s="31">
        <v>10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3</v>
      </c>
      <c r="B37" s="31">
        <v>6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2</v>
      </c>
      <c r="B38" s="31">
        <v>5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1</v>
      </c>
      <c r="B39" s="31">
        <v>4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10</v>
      </c>
      <c r="B40" s="31">
        <v>11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8</v>
      </c>
      <c r="B41" s="31">
        <v>12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7</v>
      </c>
      <c r="B42" s="31">
        <v>9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4</v>
      </c>
      <c r="B43" s="31">
        <v>5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2</v>
      </c>
      <c r="B44" s="31">
        <v>6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1</v>
      </c>
      <c r="B45" s="31">
        <v>3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11</v>
      </c>
      <c r="B46" s="31">
        <v>12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9</v>
      </c>
      <c r="B47" s="31">
        <v>10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7</v>
      </c>
      <c r="B48" s="31">
        <v>8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5</v>
      </c>
      <c r="B49" s="31">
        <v>6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3</v>
      </c>
      <c r="B50" s="31">
        <v>4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1</v>
      </c>
      <c r="B51" s="31">
        <v>2</v>
      </c>
      <c r="C51" s="37"/>
      <c r="D51" s="37"/>
      <c r="E51" s="38"/>
      <c r="F51" s="38"/>
      <c r="G51" s="39"/>
      <c r="H51" s="31"/>
    </row>
    <row r="52" spans="1:8" s="17" customFormat="1" ht="12.75">
      <c r="A52" s="31"/>
      <c r="B52" s="31"/>
      <c r="C52" s="44"/>
      <c r="D52" s="37"/>
      <c r="E52" s="38"/>
      <c r="F52" s="38"/>
      <c r="G52" s="39"/>
      <c r="H52" s="31"/>
    </row>
    <row r="53" spans="1:8" s="17" customFormat="1" ht="12.75">
      <c r="A53" s="31"/>
      <c r="B53" s="31"/>
      <c r="C53" s="37"/>
      <c r="D53" s="37"/>
      <c r="E53" s="38"/>
      <c r="F53" s="38"/>
      <c r="G53" s="39"/>
      <c r="H53" s="31"/>
    </row>
    <row r="54" spans="1:8" s="17" customFormat="1" ht="12.75">
      <c r="A54" s="31"/>
      <c r="B54" s="31"/>
      <c r="C54" s="37"/>
      <c r="D54" s="37"/>
      <c r="E54" s="45"/>
      <c r="F54" s="38"/>
      <c r="G54" s="39"/>
      <c r="H54" s="31"/>
    </row>
    <row r="55" spans="1:8" s="17" customFormat="1" ht="12.75">
      <c r="A55" s="31"/>
      <c r="B55" s="31"/>
      <c r="C55" s="37"/>
      <c r="D55" s="37"/>
      <c r="E55" s="38"/>
      <c r="F55" s="38"/>
      <c r="G55" s="39"/>
      <c r="H55" s="31"/>
    </row>
    <row r="56" spans="1:8" s="17" customFormat="1" ht="12.75">
      <c r="A56" s="31"/>
      <c r="B56" s="31"/>
      <c r="C56" s="37"/>
      <c r="D56" s="37"/>
      <c r="E56" s="45"/>
      <c r="F56" s="38"/>
      <c r="G56" s="39"/>
      <c r="H56" s="31"/>
    </row>
    <row r="57" spans="1:8" s="17" customFormat="1" ht="12.75">
      <c r="A57" s="31"/>
      <c r="B57" s="31"/>
      <c r="C57" s="37"/>
      <c r="D57" s="37"/>
      <c r="E57" s="38"/>
      <c r="F57" s="38"/>
      <c r="G57" s="39"/>
      <c r="H57" s="31"/>
    </row>
    <row r="58" spans="1:8" s="17" customFormat="1" ht="12.75">
      <c r="A58" s="31"/>
      <c r="B58" s="31"/>
      <c r="C58" s="37"/>
      <c r="D58" s="37"/>
      <c r="E58" s="45"/>
      <c r="F58" s="38"/>
      <c r="G58" s="39"/>
      <c r="H58" s="31"/>
    </row>
    <row r="59" spans="1:8" s="17" customFormat="1" ht="12.75">
      <c r="A59" s="31"/>
      <c r="B59" s="31"/>
      <c r="C59" s="37"/>
      <c r="D59" s="37"/>
      <c r="E59" s="38"/>
      <c r="F59" s="38"/>
      <c r="G59" s="39"/>
      <c r="H59" s="31"/>
    </row>
    <row r="60" spans="1:8" s="17" customFormat="1" ht="12.75">
      <c r="A60" s="31"/>
      <c r="B60" s="31"/>
      <c r="C60" s="37"/>
      <c r="D60" s="37"/>
      <c r="E60" s="45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38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45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38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38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38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38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C19">
      <selection activeCell="L43" sqref="L43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15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18</v>
      </c>
      <c r="D3" s="28" t="s">
        <v>21</v>
      </c>
      <c r="E3" s="32" t="s">
        <v>31</v>
      </c>
      <c r="F3" s="32" t="s">
        <v>32</v>
      </c>
      <c r="G3" s="33">
        <v>3</v>
      </c>
    </row>
    <row r="4" spans="3:7" ht="12.75">
      <c r="C4" s="28" t="s">
        <v>19</v>
      </c>
      <c r="D4" s="28" t="s">
        <v>20</v>
      </c>
      <c r="E4" s="32" t="s">
        <v>33</v>
      </c>
      <c r="F4" s="32" t="s">
        <v>34</v>
      </c>
      <c r="G4" s="33">
        <v>3</v>
      </c>
    </row>
    <row r="5" spans="3:7" ht="12.75">
      <c r="C5" s="28" t="s">
        <v>21</v>
      </c>
      <c r="D5" s="28" t="s">
        <v>20</v>
      </c>
      <c r="E5" s="32" t="s">
        <v>33</v>
      </c>
      <c r="G5" s="33">
        <v>3</v>
      </c>
    </row>
    <row r="6" spans="3:7" ht="12.75">
      <c r="C6" s="28" t="s">
        <v>19</v>
      </c>
      <c r="D6" s="28" t="s">
        <v>21</v>
      </c>
      <c r="E6" s="32" t="s">
        <v>33</v>
      </c>
      <c r="G6" s="33">
        <v>3</v>
      </c>
    </row>
    <row r="7" spans="3:7" ht="12.75">
      <c r="C7" s="28" t="s">
        <v>18</v>
      </c>
      <c r="D7" s="28" t="s">
        <v>20</v>
      </c>
      <c r="E7" s="32" t="s">
        <v>33</v>
      </c>
      <c r="G7" s="33">
        <v>1</v>
      </c>
    </row>
    <row r="8" spans="1:7" ht="12.75">
      <c r="A8" s="27">
        <v>4</v>
      </c>
      <c r="B8" s="27">
        <v>8</v>
      </c>
      <c r="C8" s="28" t="s">
        <v>18</v>
      </c>
      <c r="D8" s="28" t="s">
        <v>19</v>
      </c>
      <c r="E8" s="32" t="s">
        <v>33</v>
      </c>
      <c r="F8" s="32" t="s">
        <v>35</v>
      </c>
      <c r="G8" s="33">
        <v>1</v>
      </c>
    </row>
    <row r="9" spans="1:7" ht="12.75">
      <c r="A9" s="31"/>
      <c r="B9" s="31"/>
      <c r="C9" s="40" t="s">
        <v>16</v>
      </c>
      <c r="D9" s="41"/>
      <c r="E9" s="42"/>
      <c r="F9" s="42"/>
      <c r="G9" s="43"/>
    </row>
    <row r="10" spans="1:7" ht="12.75">
      <c r="A10" s="27">
        <v>6</v>
      </c>
      <c r="B10" s="27">
        <v>10</v>
      </c>
      <c r="C10" s="28" t="s">
        <v>24</v>
      </c>
      <c r="D10" s="28" t="s">
        <v>28</v>
      </c>
      <c r="E10" s="32" t="s">
        <v>31</v>
      </c>
      <c r="G10" s="33">
        <v>2</v>
      </c>
    </row>
    <row r="11" spans="3:7" ht="12.75">
      <c r="C11" s="28" t="s">
        <v>26</v>
      </c>
      <c r="D11" s="28" t="s">
        <v>25</v>
      </c>
      <c r="E11" s="32" t="s">
        <v>31</v>
      </c>
      <c r="G11" s="33">
        <v>1</v>
      </c>
    </row>
    <row r="12" spans="3:7" ht="12.75">
      <c r="C12" s="28" t="s">
        <v>26</v>
      </c>
      <c r="D12" s="28" t="s">
        <v>28</v>
      </c>
      <c r="E12" s="32" t="s">
        <v>31</v>
      </c>
      <c r="F12" s="32" t="s">
        <v>34</v>
      </c>
      <c r="G12" s="33">
        <v>2</v>
      </c>
    </row>
    <row r="13" spans="3:7" ht="12.75">
      <c r="C13" s="28" t="s">
        <v>24</v>
      </c>
      <c r="D13" s="28" t="s">
        <v>27</v>
      </c>
      <c r="E13" s="32" t="s">
        <v>31</v>
      </c>
      <c r="F13" s="32" t="s">
        <v>34</v>
      </c>
      <c r="G13" s="33">
        <v>1</v>
      </c>
    </row>
    <row r="14" spans="3:7" ht="12.75">
      <c r="C14" s="28" t="s">
        <v>26</v>
      </c>
      <c r="D14" s="28" t="s">
        <v>27</v>
      </c>
      <c r="E14" s="32" t="s">
        <v>36</v>
      </c>
      <c r="G14" s="33">
        <v>1</v>
      </c>
    </row>
    <row r="15" spans="1:7" ht="12.75">
      <c r="A15" s="27">
        <v>3</v>
      </c>
      <c r="B15" s="27">
        <v>8</v>
      </c>
      <c r="C15" s="28" t="s">
        <v>25</v>
      </c>
      <c r="D15" s="28" t="s">
        <v>28</v>
      </c>
      <c r="E15" s="32" t="s">
        <v>31</v>
      </c>
      <c r="G15" s="33">
        <v>2</v>
      </c>
    </row>
    <row r="16" spans="1:7" ht="12.75">
      <c r="A16" s="27">
        <v>5</v>
      </c>
      <c r="B16" s="27">
        <v>7</v>
      </c>
      <c r="C16" s="28" t="s">
        <v>25</v>
      </c>
      <c r="D16" s="28" t="s">
        <v>27</v>
      </c>
      <c r="E16" s="32" t="s">
        <v>31</v>
      </c>
      <c r="G16" s="33">
        <v>2</v>
      </c>
    </row>
    <row r="17" spans="1:7" ht="12.75">
      <c r="A17" s="27">
        <v>4</v>
      </c>
      <c r="B17" s="27">
        <v>12</v>
      </c>
      <c r="C17" s="28" t="s">
        <v>26</v>
      </c>
      <c r="D17" s="28" t="s">
        <v>24</v>
      </c>
      <c r="E17" s="32" t="s">
        <v>33</v>
      </c>
      <c r="F17" s="32" t="s">
        <v>34</v>
      </c>
      <c r="G17" s="33">
        <v>2</v>
      </c>
    </row>
    <row r="18" spans="1:7" ht="12.75">
      <c r="A18" s="27">
        <v>2</v>
      </c>
      <c r="B18" s="27">
        <v>9</v>
      </c>
      <c r="C18" s="28" t="s">
        <v>28</v>
      </c>
      <c r="D18" s="28" t="s">
        <v>27</v>
      </c>
      <c r="E18" s="32" t="s">
        <v>31</v>
      </c>
      <c r="G18" s="33">
        <v>1</v>
      </c>
    </row>
    <row r="19" spans="1:7" ht="12.75">
      <c r="A19" s="31">
        <v>1</v>
      </c>
      <c r="B19" s="31">
        <v>11</v>
      </c>
      <c r="C19" s="37" t="s">
        <v>25</v>
      </c>
      <c r="D19" s="37" t="s">
        <v>24</v>
      </c>
      <c r="E19" s="38" t="s">
        <v>36</v>
      </c>
      <c r="F19" s="38"/>
      <c r="G19" s="39">
        <v>2</v>
      </c>
    </row>
    <row r="20" spans="1:8" s="17" customFormat="1" ht="12.75">
      <c r="A20" s="31"/>
      <c r="B20" s="31"/>
      <c r="C20" s="40" t="s">
        <v>5</v>
      </c>
      <c r="D20" s="41"/>
      <c r="E20" s="42"/>
      <c r="F20" s="42"/>
      <c r="G20" s="43"/>
      <c r="H20" s="31"/>
    </row>
    <row r="21" spans="1:7" ht="12.75">
      <c r="A21" s="27">
        <v>6</v>
      </c>
      <c r="B21" s="27">
        <v>9</v>
      </c>
      <c r="C21" s="28" t="s">
        <v>21</v>
      </c>
      <c r="D21" s="28" t="s">
        <v>24</v>
      </c>
      <c r="E21" s="49" t="s">
        <v>37</v>
      </c>
      <c r="G21" s="33">
        <v>3</v>
      </c>
    </row>
    <row r="22" spans="1:7" ht="12.75">
      <c r="A22" s="27">
        <v>5</v>
      </c>
      <c r="B22" s="27">
        <v>8</v>
      </c>
      <c r="C22" s="28" t="s">
        <v>26</v>
      </c>
      <c r="D22" s="28" t="s">
        <v>19</v>
      </c>
      <c r="E22" s="32" t="s">
        <v>36</v>
      </c>
      <c r="G22" s="33">
        <v>2</v>
      </c>
    </row>
    <row r="23" spans="1:7" ht="12.75">
      <c r="A23" s="27">
        <v>4</v>
      </c>
      <c r="B23" s="27">
        <v>7</v>
      </c>
      <c r="C23" s="37" t="s">
        <v>18</v>
      </c>
      <c r="D23" s="37" t="s">
        <v>25</v>
      </c>
      <c r="E23" s="38" t="s">
        <v>31</v>
      </c>
      <c r="F23" s="38" t="s">
        <v>32</v>
      </c>
      <c r="G23" s="39">
        <v>1</v>
      </c>
    </row>
    <row r="24" spans="1:7" ht="12.75">
      <c r="A24" s="27">
        <v>2</v>
      </c>
      <c r="B24" s="27">
        <v>11</v>
      </c>
      <c r="C24" s="28" t="s">
        <v>19</v>
      </c>
      <c r="D24" s="28" t="s">
        <v>25</v>
      </c>
      <c r="E24" s="32" t="s">
        <v>31</v>
      </c>
      <c r="G24" s="33">
        <v>2</v>
      </c>
    </row>
    <row r="25" spans="1:7" ht="12.75">
      <c r="A25" s="30">
        <v>1</v>
      </c>
      <c r="B25" s="30">
        <v>10</v>
      </c>
      <c r="C25" s="34" t="s">
        <v>18</v>
      </c>
      <c r="D25" s="34" t="s">
        <v>26</v>
      </c>
      <c r="E25" s="35" t="s">
        <v>31</v>
      </c>
      <c r="F25" s="35" t="s">
        <v>34</v>
      </c>
      <c r="G25" s="36">
        <v>1</v>
      </c>
    </row>
    <row r="26" spans="1:2" ht="12.75">
      <c r="A26" s="27">
        <v>5</v>
      </c>
      <c r="B26" s="27">
        <v>10</v>
      </c>
    </row>
    <row r="27" spans="1:8" s="17" customFormat="1" ht="12.75">
      <c r="A27" s="31">
        <v>3</v>
      </c>
      <c r="B27" s="31">
        <v>7</v>
      </c>
      <c r="C27" s="37"/>
      <c r="D27" s="37"/>
      <c r="E27" s="38"/>
      <c r="F27" s="38"/>
      <c r="G27" s="39"/>
      <c r="H27" s="31"/>
    </row>
    <row r="28" spans="1:8" s="17" customFormat="1" ht="12.75">
      <c r="A28" s="31">
        <v>4</v>
      </c>
      <c r="B28" s="31">
        <v>11</v>
      </c>
      <c r="C28" s="50" t="s">
        <v>38</v>
      </c>
      <c r="D28" s="51" t="s">
        <v>39</v>
      </c>
      <c r="E28" s="42" t="s">
        <v>13</v>
      </c>
      <c r="F28" s="52" t="s">
        <v>40</v>
      </c>
      <c r="G28" s="43"/>
      <c r="H28" s="31"/>
    </row>
    <row r="29" spans="1:8" s="17" customFormat="1" ht="12.75">
      <c r="A29" s="31">
        <v>2</v>
      </c>
      <c r="B29" s="31">
        <v>12</v>
      </c>
      <c r="C29" s="37" t="s">
        <v>18</v>
      </c>
      <c r="D29" s="31">
        <v>19</v>
      </c>
      <c r="E29" s="38">
        <v>7</v>
      </c>
      <c r="F29" s="53">
        <f>(E29/D29)*100</f>
        <v>36.84210526315789</v>
      </c>
      <c r="G29" s="39"/>
      <c r="H29" s="31"/>
    </row>
    <row r="30" spans="1:8" s="17" customFormat="1" ht="12.75">
      <c r="A30" s="31">
        <v>1</v>
      </c>
      <c r="B30" s="31">
        <v>9</v>
      </c>
      <c r="C30" s="37" t="s">
        <v>26</v>
      </c>
      <c r="D30" s="31">
        <v>22</v>
      </c>
      <c r="E30" s="38">
        <v>2</v>
      </c>
      <c r="F30" s="53">
        <f>(E30/D30)*100</f>
        <v>9.090909090909092</v>
      </c>
      <c r="G30" s="39"/>
      <c r="H30" s="31"/>
    </row>
    <row r="31" spans="1:8" s="17" customFormat="1" ht="12.75">
      <c r="A31" s="31">
        <v>6</v>
      </c>
      <c r="B31" s="31">
        <v>11</v>
      </c>
      <c r="C31" s="37" t="s">
        <v>19</v>
      </c>
      <c r="D31" s="31">
        <v>22</v>
      </c>
      <c r="E31" s="38">
        <v>2</v>
      </c>
      <c r="F31" s="53">
        <f>(E31/D31)*100</f>
        <v>9.090909090909092</v>
      </c>
      <c r="G31" s="39"/>
      <c r="H31" s="31"/>
    </row>
    <row r="32" spans="1:8" s="17" customFormat="1" ht="12.75">
      <c r="A32" s="31">
        <v>4</v>
      </c>
      <c r="B32" s="31">
        <v>9</v>
      </c>
      <c r="C32" s="34" t="s">
        <v>24</v>
      </c>
      <c r="D32" s="30">
        <v>15</v>
      </c>
      <c r="E32" s="35">
        <v>1</v>
      </c>
      <c r="F32" s="54">
        <f>(E32/D32)*100</f>
        <v>6.666666666666667</v>
      </c>
      <c r="G32" s="36"/>
      <c r="H32" s="31"/>
    </row>
    <row r="33" spans="1:8" s="17" customFormat="1" ht="12.75">
      <c r="A33" s="31">
        <v>2</v>
      </c>
      <c r="B33" s="31">
        <v>7</v>
      </c>
      <c r="C33" s="37"/>
      <c r="D33" s="37"/>
      <c r="E33" s="38"/>
      <c r="F33" s="38"/>
      <c r="G33" s="39"/>
      <c r="H33" s="31"/>
    </row>
    <row r="34" spans="1:8" s="17" customFormat="1" ht="12.75">
      <c r="A34" s="31"/>
      <c r="B34" s="31"/>
      <c r="C34" s="37"/>
      <c r="D34" s="37"/>
      <c r="E34" s="38"/>
      <c r="F34" s="38"/>
      <c r="G34" s="39"/>
      <c r="H34" s="31"/>
    </row>
    <row r="35" spans="1:8" s="17" customFormat="1" ht="12.75">
      <c r="A35" s="31">
        <v>5</v>
      </c>
      <c r="B35" s="31">
        <v>12</v>
      </c>
      <c r="C35" s="50" t="s">
        <v>41</v>
      </c>
      <c r="D35" s="51" t="s">
        <v>42</v>
      </c>
      <c r="E35" s="42" t="s">
        <v>43</v>
      </c>
      <c r="F35" s="52" t="s">
        <v>44</v>
      </c>
      <c r="G35" s="43" t="s">
        <v>45</v>
      </c>
      <c r="H35" s="31"/>
    </row>
    <row r="36" spans="1:8" s="17" customFormat="1" ht="12.75">
      <c r="A36" s="31">
        <v>3</v>
      </c>
      <c r="B36" s="31">
        <v>10</v>
      </c>
      <c r="C36" s="37" t="s">
        <v>18</v>
      </c>
      <c r="D36" s="31">
        <v>2673</v>
      </c>
      <c r="E36" s="56">
        <v>2593</v>
      </c>
      <c r="F36" s="55">
        <v>1</v>
      </c>
      <c r="G36" s="39">
        <v>10</v>
      </c>
      <c r="H36" s="31"/>
    </row>
    <row r="37" spans="1:8" s="17" customFormat="1" ht="12.75">
      <c r="A37" s="31">
        <v>1</v>
      </c>
      <c r="B37" s="31">
        <v>8</v>
      </c>
      <c r="C37" s="37" t="s">
        <v>26</v>
      </c>
      <c r="D37" s="31">
        <v>1985</v>
      </c>
      <c r="E37" s="55">
        <v>2160</v>
      </c>
      <c r="F37" s="56">
        <v>2</v>
      </c>
      <c r="G37" s="39">
        <v>7</v>
      </c>
      <c r="H37" s="31"/>
    </row>
    <row r="38" spans="1:8" s="17" customFormat="1" ht="12.75">
      <c r="A38" s="31">
        <v>6</v>
      </c>
      <c r="B38" s="31">
        <v>12</v>
      </c>
      <c r="C38" s="37" t="s">
        <v>19</v>
      </c>
      <c r="D38" s="31">
        <v>2053</v>
      </c>
      <c r="E38" s="55">
        <v>2087</v>
      </c>
      <c r="F38" s="56">
        <v>3</v>
      </c>
      <c r="G38" s="39">
        <v>5</v>
      </c>
      <c r="H38" s="31"/>
    </row>
    <row r="39" spans="1:8" s="17" customFormat="1" ht="12.75">
      <c r="A39" s="31">
        <v>5</v>
      </c>
      <c r="B39" s="31">
        <v>11</v>
      </c>
      <c r="C39" s="37" t="s">
        <v>25</v>
      </c>
      <c r="D39" s="31">
        <v>2061</v>
      </c>
      <c r="E39" s="56">
        <v>1995</v>
      </c>
      <c r="F39" s="57">
        <v>4</v>
      </c>
      <c r="G39" s="39">
        <v>3</v>
      </c>
      <c r="H39" s="31"/>
    </row>
    <row r="40" spans="1:8" s="17" customFormat="1" ht="12.75">
      <c r="A40" s="31">
        <v>4</v>
      </c>
      <c r="B40" s="31">
        <v>10</v>
      </c>
      <c r="C40" s="37" t="s">
        <v>24</v>
      </c>
      <c r="D40" s="31">
        <v>2140</v>
      </c>
      <c r="E40" s="56">
        <v>2074</v>
      </c>
      <c r="F40" s="57">
        <v>5</v>
      </c>
      <c r="G40" s="39">
        <v>2</v>
      </c>
      <c r="H40" s="31"/>
    </row>
    <row r="41" spans="1:8" s="17" customFormat="1" ht="12.75">
      <c r="A41" s="31">
        <v>3</v>
      </c>
      <c r="B41" s="31">
        <v>9</v>
      </c>
      <c r="C41" s="37" t="s">
        <v>21</v>
      </c>
      <c r="D41" s="31">
        <v>1422</v>
      </c>
      <c r="E41" s="55">
        <v>1686</v>
      </c>
      <c r="F41" s="57">
        <v>6</v>
      </c>
      <c r="G41" s="39">
        <v>1</v>
      </c>
      <c r="H41" s="31"/>
    </row>
    <row r="42" spans="1:8" s="17" customFormat="1" ht="12.75">
      <c r="A42" s="31">
        <v>2</v>
      </c>
      <c r="B42" s="31">
        <v>8</v>
      </c>
      <c r="C42" s="37" t="s">
        <v>20</v>
      </c>
      <c r="D42" s="31">
        <v>2013</v>
      </c>
      <c r="E42" s="56">
        <v>1931</v>
      </c>
      <c r="F42" s="57">
        <v>7</v>
      </c>
      <c r="G42" s="39"/>
      <c r="H42" s="31"/>
    </row>
    <row r="43" spans="1:8" s="17" customFormat="1" ht="12.75">
      <c r="A43" s="31">
        <v>1</v>
      </c>
      <c r="B43" s="31">
        <v>7</v>
      </c>
      <c r="C43" s="37" t="s">
        <v>28</v>
      </c>
      <c r="D43" s="31">
        <v>1694</v>
      </c>
      <c r="E43" s="56">
        <v>1532</v>
      </c>
      <c r="F43" s="57">
        <v>8</v>
      </c>
      <c r="G43" s="39"/>
      <c r="H43" s="31"/>
    </row>
    <row r="44" spans="1:8" s="17" customFormat="1" ht="12.75">
      <c r="A44" s="31">
        <v>9</v>
      </c>
      <c r="B44" s="31">
        <v>11</v>
      </c>
      <c r="C44" s="34" t="s">
        <v>27</v>
      </c>
      <c r="D44" s="30">
        <v>1292</v>
      </c>
      <c r="E44" s="58">
        <v>1209</v>
      </c>
      <c r="F44" s="59">
        <v>9</v>
      </c>
      <c r="G44" s="36"/>
      <c r="H44" s="31"/>
    </row>
    <row r="45" spans="1:8" s="17" customFormat="1" ht="12.75">
      <c r="A45" s="31">
        <v>8</v>
      </c>
      <c r="B45" s="31">
        <v>10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2</v>
      </c>
      <c r="B46" s="31">
        <v>4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1</v>
      </c>
      <c r="B47" s="31">
        <v>6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10</v>
      </c>
      <c r="B48" s="31">
        <v>12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8</v>
      </c>
      <c r="B49" s="31">
        <v>9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7</v>
      </c>
      <c r="B50" s="31">
        <v>11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4</v>
      </c>
      <c r="B51" s="31">
        <v>6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2</v>
      </c>
      <c r="B52" s="31">
        <v>3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1</v>
      </c>
      <c r="B53" s="31">
        <v>5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9</v>
      </c>
      <c r="B54" s="31">
        <v>12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8</v>
      </c>
      <c r="B55" s="31">
        <v>11</v>
      </c>
      <c r="C55" s="37"/>
      <c r="D55" s="37"/>
      <c r="E55" s="38"/>
      <c r="F55" s="38"/>
      <c r="G55" s="39"/>
      <c r="H55" s="31"/>
    </row>
    <row r="56" spans="1:8" s="17" customFormat="1" ht="12.75">
      <c r="A56" s="31">
        <v>7</v>
      </c>
      <c r="B56" s="31">
        <v>10</v>
      </c>
      <c r="C56" s="37"/>
      <c r="D56" s="37"/>
      <c r="E56" s="38"/>
      <c r="F56" s="38"/>
      <c r="G56" s="39"/>
      <c r="H56" s="31"/>
    </row>
    <row r="57" spans="1:8" s="17" customFormat="1" ht="12.75">
      <c r="A57" s="31">
        <v>3</v>
      </c>
      <c r="B57" s="31">
        <v>6</v>
      </c>
      <c r="C57" s="37"/>
      <c r="D57" s="37"/>
      <c r="E57" s="38"/>
      <c r="F57" s="38"/>
      <c r="G57" s="39"/>
      <c r="H57" s="31"/>
    </row>
    <row r="58" spans="1:8" s="17" customFormat="1" ht="12.75">
      <c r="A58" s="31">
        <v>2</v>
      </c>
      <c r="B58" s="31">
        <v>5</v>
      </c>
      <c r="C58" s="37"/>
      <c r="D58" s="37"/>
      <c r="E58" s="38"/>
      <c r="F58" s="38"/>
      <c r="G58" s="39"/>
      <c r="H58" s="31"/>
    </row>
    <row r="59" spans="1:8" s="17" customFormat="1" ht="12.75">
      <c r="A59" s="31">
        <v>1</v>
      </c>
      <c r="B59" s="31">
        <v>4</v>
      </c>
      <c r="C59" s="37"/>
      <c r="D59" s="37"/>
      <c r="E59" s="38"/>
      <c r="F59" s="38"/>
      <c r="G59" s="39"/>
      <c r="H59" s="31"/>
    </row>
    <row r="60" spans="1:8" s="17" customFormat="1" ht="12.75">
      <c r="A60" s="31">
        <v>10</v>
      </c>
      <c r="B60" s="31">
        <v>11</v>
      </c>
      <c r="C60" s="37"/>
      <c r="D60" s="37"/>
      <c r="E60" s="38"/>
      <c r="F60" s="38"/>
      <c r="G60" s="39"/>
      <c r="H60" s="31"/>
    </row>
    <row r="61" spans="1:8" s="17" customFormat="1" ht="12.75">
      <c r="A61" s="31">
        <v>8</v>
      </c>
      <c r="B61" s="31">
        <v>12</v>
      </c>
      <c r="C61" s="37"/>
      <c r="D61" s="37"/>
      <c r="E61" s="38"/>
      <c r="F61" s="38"/>
      <c r="G61" s="39"/>
      <c r="H61" s="31"/>
    </row>
    <row r="62" spans="1:8" s="17" customFormat="1" ht="12.75">
      <c r="A62" s="31">
        <v>7</v>
      </c>
      <c r="B62" s="31">
        <v>9</v>
      </c>
      <c r="C62" s="37"/>
      <c r="D62" s="37"/>
      <c r="E62" s="38"/>
      <c r="F62" s="38"/>
      <c r="G62" s="39"/>
      <c r="H62" s="31"/>
    </row>
    <row r="63" spans="1:8" s="17" customFormat="1" ht="12.75">
      <c r="A63" s="31">
        <v>4</v>
      </c>
      <c r="B63" s="31">
        <v>5</v>
      </c>
      <c r="C63" s="37"/>
      <c r="D63" s="37"/>
      <c r="E63" s="38"/>
      <c r="F63" s="38"/>
      <c r="G63" s="39"/>
      <c r="H63" s="31"/>
    </row>
    <row r="64" spans="1:8" s="17" customFormat="1" ht="12.75">
      <c r="A64" s="31">
        <v>2</v>
      </c>
      <c r="B64" s="31">
        <v>6</v>
      </c>
      <c r="C64" s="37"/>
      <c r="D64" s="37"/>
      <c r="E64" s="38"/>
      <c r="F64" s="38"/>
      <c r="G64" s="39"/>
      <c r="H64" s="31"/>
    </row>
    <row r="65" spans="1:8" s="17" customFormat="1" ht="12.75">
      <c r="A65" s="31">
        <v>1</v>
      </c>
      <c r="B65" s="31">
        <v>3</v>
      </c>
      <c r="C65" s="37"/>
      <c r="D65" s="37"/>
      <c r="E65" s="38"/>
      <c r="F65" s="38"/>
      <c r="G65" s="39"/>
      <c r="H65" s="31"/>
    </row>
    <row r="66" spans="1:8" s="17" customFormat="1" ht="12.75">
      <c r="A66" s="31">
        <v>11</v>
      </c>
      <c r="B66" s="31">
        <v>12</v>
      </c>
      <c r="C66" s="37"/>
      <c r="D66" s="37"/>
      <c r="E66" s="38"/>
      <c r="F66" s="38"/>
      <c r="G66" s="39"/>
      <c r="H66" s="31"/>
    </row>
    <row r="67" spans="1:8" s="17" customFormat="1" ht="12.75">
      <c r="A67" s="31">
        <v>9</v>
      </c>
      <c r="B67" s="31">
        <v>10</v>
      </c>
      <c r="C67" s="37"/>
      <c r="D67" s="37"/>
      <c r="E67" s="38"/>
      <c r="F67" s="38"/>
      <c r="G67" s="39"/>
      <c r="H67" s="31"/>
    </row>
    <row r="68" spans="1:8" s="17" customFormat="1" ht="12.75">
      <c r="A68" s="31">
        <v>7</v>
      </c>
      <c r="B68" s="31">
        <v>8</v>
      </c>
      <c r="C68" s="37"/>
      <c r="D68" s="37"/>
      <c r="E68" s="38"/>
      <c r="F68" s="38"/>
      <c r="G68" s="39"/>
      <c r="H68" s="31"/>
    </row>
    <row r="69" spans="1:8" s="17" customFormat="1" ht="12.75">
      <c r="A69" s="31">
        <v>5</v>
      </c>
      <c r="B69" s="31">
        <v>6</v>
      </c>
      <c r="C69" s="37"/>
      <c r="D69" s="37"/>
      <c r="E69" s="38"/>
      <c r="F69" s="38"/>
      <c r="G69" s="39"/>
      <c r="H69" s="31"/>
    </row>
    <row r="70" spans="1:8" s="17" customFormat="1" ht="12.75">
      <c r="A70" s="31">
        <v>3</v>
      </c>
      <c r="B70" s="31">
        <v>4</v>
      </c>
      <c r="C70" s="37"/>
      <c r="D70" s="37"/>
      <c r="E70" s="38"/>
      <c r="F70" s="38"/>
      <c r="G70" s="39"/>
      <c r="H70" s="31"/>
    </row>
    <row r="71" spans="1:8" s="17" customFormat="1" ht="12.75">
      <c r="A71" s="31">
        <v>1</v>
      </c>
      <c r="B71" s="31">
        <v>2</v>
      </c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44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45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45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45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45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45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  <row r="182" spans="1:8" s="17" customFormat="1" ht="12.75">
      <c r="A182" s="31"/>
      <c r="B182" s="31"/>
      <c r="C182" s="37"/>
      <c r="D182" s="37"/>
      <c r="E182" s="38"/>
      <c r="F182" s="38"/>
      <c r="G182" s="39"/>
      <c r="H182" s="31"/>
    </row>
    <row r="183" spans="1:8" s="17" customFormat="1" ht="12.75">
      <c r="A183" s="31"/>
      <c r="B183" s="31"/>
      <c r="C183" s="37"/>
      <c r="D183" s="37"/>
      <c r="E183" s="38"/>
      <c r="F183" s="38"/>
      <c r="G183" s="39"/>
      <c r="H183" s="31"/>
    </row>
    <row r="184" spans="1:8" s="17" customFormat="1" ht="12.75">
      <c r="A184" s="31"/>
      <c r="B184" s="31"/>
      <c r="C184" s="37"/>
      <c r="D184" s="37"/>
      <c r="E184" s="38"/>
      <c r="F184" s="38"/>
      <c r="G184" s="39"/>
      <c r="H184" s="31"/>
    </row>
    <row r="185" spans="1:8" s="17" customFormat="1" ht="12.75">
      <c r="A185" s="31"/>
      <c r="B185" s="31"/>
      <c r="C185" s="37"/>
      <c r="D185" s="37"/>
      <c r="E185" s="38"/>
      <c r="F185" s="38"/>
      <c r="G185" s="39"/>
      <c r="H185" s="31"/>
    </row>
    <row r="186" spans="1:8" s="17" customFormat="1" ht="12.75">
      <c r="A186" s="31"/>
      <c r="B186" s="31"/>
      <c r="C186" s="37"/>
      <c r="D186" s="37"/>
      <c r="E186" s="38"/>
      <c r="F186" s="38"/>
      <c r="G186" s="39"/>
      <c r="H186" s="31"/>
    </row>
    <row r="187" spans="1:8" s="17" customFormat="1" ht="12.75">
      <c r="A187" s="31"/>
      <c r="B187" s="31"/>
      <c r="C187" s="37"/>
      <c r="D187" s="37"/>
      <c r="E187" s="38"/>
      <c r="F187" s="38"/>
      <c r="G187" s="39"/>
      <c r="H187" s="31"/>
    </row>
    <row r="188" spans="1:8" s="17" customFormat="1" ht="12.75">
      <c r="A188" s="31"/>
      <c r="B188" s="31"/>
      <c r="C188" s="37"/>
      <c r="D188" s="37"/>
      <c r="E188" s="38"/>
      <c r="F188" s="38"/>
      <c r="G188" s="39"/>
      <c r="H188" s="31"/>
    </row>
    <row r="189" spans="1:8" s="17" customFormat="1" ht="12.75">
      <c r="A189" s="31"/>
      <c r="B189" s="31"/>
      <c r="C189" s="37"/>
      <c r="D189" s="37"/>
      <c r="E189" s="38"/>
      <c r="F189" s="38"/>
      <c r="G189" s="39"/>
      <c r="H189" s="31"/>
    </row>
    <row r="190" spans="1:8" s="17" customFormat="1" ht="12.75">
      <c r="A190" s="31"/>
      <c r="B190" s="31"/>
      <c r="C190" s="37"/>
      <c r="D190" s="37"/>
      <c r="E190" s="38"/>
      <c r="F190" s="38"/>
      <c r="G190" s="39"/>
      <c r="H190" s="31"/>
    </row>
    <row r="191" spans="1:8" s="17" customFormat="1" ht="12.75">
      <c r="A191" s="31"/>
      <c r="B191" s="31"/>
      <c r="C191" s="37"/>
      <c r="D191" s="37"/>
      <c r="E191" s="38"/>
      <c r="F191" s="38"/>
      <c r="G191" s="39"/>
      <c r="H191" s="31"/>
    </row>
    <row r="192" spans="1:8" s="17" customFormat="1" ht="12.75">
      <c r="A192" s="31"/>
      <c r="B192" s="31"/>
      <c r="C192" s="37"/>
      <c r="D192" s="37"/>
      <c r="E192" s="38"/>
      <c r="F192" s="38"/>
      <c r="G192" s="39"/>
      <c r="H192" s="31"/>
    </row>
    <row r="193" spans="1:8" s="17" customFormat="1" ht="12.75">
      <c r="A193" s="31"/>
      <c r="B193" s="31"/>
      <c r="C193" s="37"/>
      <c r="D193" s="37"/>
      <c r="E193" s="38"/>
      <c r="F193" s="38"/>
      <c r="G193" s="39"/>
      <c r="H193" s="31"/>
    </row>
    <row r="194" spans="1:8" s="17" customFormat="1" ht="12.75">
      <c r="A194" s="31"/>
      <c r="B194" s="31"/>
      <c r="C194" s="37"/>
      <c r="D194" s="37"/>
      <c r="E194" s="38"/>
      <c r="F194" s="38"/>
      <c r="G194" s="39"/>
      <c r="H194" s="31"/>
    </row>
    <row r="195" spans="1:8" s="17" customFormat="1" ht="12.75">
      <c r="A195" s="31"/>
      <c r="B195" s="31"/>
      <c r="C195" s="37"/>
      <c r="D195" s="37"/>
      <c r="E195" s="38"/>
      <c r="F195" s="38"/>
      <c r="G195" s="39"/>
      <c r="H195" s="31"/>
    </row>
    <row r="196" spans="1:8" s="17" customFormat="1" ht="12.75">
      <c r="A196" s="31"/>
      <c r="B196" s="31"/>
      <c r="C196" s="37"/>
      <c r="D196" s="37"/>
      <c r="E196" s="38"/>
      <c r="F196" s="38"/>
      <c r="G196" s="39"/>
      <c r="H196" s="31"/>
    </row>
    <row r="197" spans="1:8" s="17" customFormat="1" ht="12.75">
      <c r="A197" s="31"/>
      <c r="B197" s="31"/>
      <c r="C197" s="37"/>
      <c r="D197" s="37"/>
      <c r="E197" s="38"/>
      <c r="F197" s="38"/>
      <c r="G197" s="39"/>
      <c r="H197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48"/>
  <sheetViews>
    <sheetView workbookViewId="0" topLeftCell="A7">
      <selection activeCell="U41" sqref="U41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26" width="2.875" style="0" customWidth="1"/>
    <col min="27" max="34" width="2.25390625" style="0" hidden="1" customWidth="1"/>
    <col min="35" max="37" width="3.75390625" style="0" customWidth="1"/>
    <col min="38" max="38" width="2.75390625" style="0" hidden="1" customWidth="1"/>
    <col min="39" max="39" width="3.00390625" style="0" hidden="1" customWidth="1"/>
    <col min="40" max="49" width="2.25390625" style="0" customWidth="1"/>
  </cols>
  <sheetData>
    <row r="1" spans="1:39" ht="18.75" customHeight="1">
      <c r="A1" s="81"/>
      <c r="B1" s="82"/>
      <c r="C1" s="10" t="s">
        <v>52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8.75" customHeight="1">
      <c r="A2" s="81"/>
      <c r="B2" s="82"/>
      <c r="C2" s="10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ht="18.75" customHeight="1">
      <c r="A3" s="81"/>
      <c r="B3" s="82"/>
      <c r="C3" s="83" t="s">
        <v>51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39" ht="18.75" customHeight="1" thickBo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</row>
    <row r="5" spans="1:39" ht="13.5" customHeight="1" thickBot="1">
      <c r="A5" s="86"/>
      <c r="B5" s="87" t="s">
        <v>4</v>
      </c>
      <c r="C5" s="381">
        <v>1</v>
      </c>
      <c r="D5" s="301"/>
      <c r="E5" s="301">
        <v>2</v>
      </c>
      <c r="F5" s="301"/>
      <c r="G5" s="301">
        <v>3</v>
      </c>
      <c r="H5" s="301"/>
      <c r="I5" s="301">
        <v>4</v>
      </c>
      <c r="J5" s="301"/>
      <c r="K5" s="301">
        <v>5</v>
      </c>
      <c r="L5" s="301"/>
      <c r="M5" s="301">
        <v>6</v>
      </c>
      <c r="N5" s="301"/>
      <c r="O5" s="301">
        <v>7</v>
      </c>
      <c r="P5" s="301"/>
      <c r="Q5" s="301">
        <v>8</v>
      </c>
      <c r="R5" s="301"/>
      <c r="S5" s="301">
        <v>9</v>
      </c>
      <c r="T5" s="301"/>
      <c r="U5" s="301">
        <v>10</v>
      </c>
      <c r="V5" s="301"/>
      <c r="W5" s="301">
        <v>11</v>
      </c>
      <c r="X5" s="302"/>
      <c r="Y5" s="302">
        <v>12</v>
      </c>
      <c r="Z5" s="381"/>
      <c r="AA5" s="301"/>
      <c r="AB5" s="301"/>
      <c r="AC5" s="301"/>
      <c r="AD5" s="301"/>
      <c r="AE5" s="301"/>
      <c r="AF5" s="301"/>
      <c r="AG5" s="301"/>
      <c r="AH5" s="302"/>
      <c r="AI5" s="303" t="s">
        <v>0</v>
      </c>
      <c r="AJ5" s="304"/>
      <c r="AK5" s="128" t="s">
        <v>1</v>
      </c>
      <c r="AL5" s="305" t="s">
        <v>2</v>
      </c>
      <c r="AM5" s="306"/>
    </row>
    <row r="6" spans="1:39" ht="18" customHeight="1">
      <c r="A6" s="307">
        <v>1</v>
      </c>
      <c r="B6" s="308" t="s">
        <v>18</v>
      </c>
      <c r="C6" s="382"/>
      <c r="D6" s="383"/>
      <c r="E6" s="330">
        <v>24</v>
      </c>
      <c r="F6" s="330"/>
      <c r="G6" s="316">
        <v>3</v>
      </c>
      <c r="H6" s="316"/>
      <c r="I6" s="316">
        <v>22</v>
      </c>
      <c r="J6" s="316"/>
      <c r="K6" s="316">
        <v>20</v>
      </c>
      <c r="L6" s="316"/>
      <c r="M6" s="316"/>
      <c r="N6" s="316"/>
      <c r="O6" s="316">
        <v>13</v>
      </c>
      <c r="P6" s="316"/>
      <c r="Q6" s="316">
        <v>12</v>
      </c>
      <c r="R6" s="316"/>
      <c r="S6" s="316"/>
      <c r="T6" s="316"/>
      <c r="U6" s="316">
        <v>15</v>
      </c>
      <c r="V6" s="316"/>
      <c r="W6" s="316">
        <v>3</v>
      </c>
      <c r="X6" s="316"/>
      <c r="Y6" s="316">
        <v>6</v>
      </c>
      <c r="Z6" s="316"/>
      <c r="AA6" s="318"/>
      <c r="AB6" s="318"/>
      <c r="AC6" s="318"/>
      <c r="AD6" s="318"/>
      <c r="AE6" s="318"/>
      <c r="AF6" s="318"/>
      <c r="AG6" s="318"/>
      <c r="AH6" s="319"/>
      <c r="AI6" s="320">
        <f>SUM(E6:AH6)</f>
        <v>118</v>
      </c>
      <c r="AJ6" s="321"/>
      <c r="AK6" s="322">
        <f>(AI7-AJ7)</f>
        <v>100</v>
      </c>
      <c r="AL6" s="384"/>
      <c r="AM6" s="385"/>
    </row>
    <row r="7" spans="1:39" ht="18" customHeight="1" thickBot="1">
      <c r="A7" s="279"/>
      <c r="B7" s="309"/>
      <c r="C7" s="335"/>
      <c r="D7" s="336"/>
      <c r="E7" s="109">
        <v>30</v>
      </c>
      <c r="F7" s="109">
        <v>8</v>
      </c>
      <c r="G7" s="110">
        <v>3</v>
      </c>
      <c r="H7" s="109">
        <v>0</v>
      </c>
      <c r="I7" s="109">
        <v>30</v>
      </c>
      <c r="J7" s="109">
        <v>16</v>
      </c>
      <c r="K7" s="109">
        <v>21</v>
      </c>
      <c r="L7" s="109">
        <v>4</v>
      </c>
      <c r="M7" s="109"/>
      <c r="N7" s="109"/>
      <c r="O7" s="109">
        <v>15</v>
      </c>
      <c r="P7" s="109">
        <v>5</v>
      </c>
      <c r="Q7" s="109">
        <v>12</v>
      </c>
      <c r="R7" s="109">
        <v>1</v>
      </c>
      <c r="S7" s="109"/>
      <c r="T7" s="109"/>
      <c r="U7" s="109">
        <v>15</v>
      </c>
      <c r="V7" s="109">
        <v>1</v>
      </c>
      <c r="W7" s="109">
        <v>3</v>
      </c>
      <c r="X7" s="109">
        <v>0</v>
      </c>
      <c r="Y7" s="109">
        <v>6</v>
      </c>
      <c r="Z7" s="109">
        <v>0</v>
      </c>
      <c r="AA7" s="88"/>
      <c r="AB7" s="88"/>
      <c r="AC7" s="88"/>
      <c r="AD7" s="88"/>
      <c r="AE7" s="88"/>
      <c r="AF7" s="88"/>
      <c r="AG7" s="88"/>
      <c r="AH7" s="89"/>
      <c r="AI7" s="90">
        <f>SUM(E7,G7,I7,K7,M7,O7,Q7,S7,U7,W7,Y7,)</f>
        <v>135</v>
      </c>
      <c r="AJ7" s="91">
        <f>SUM(F7,H7,J7,L7,N7,P7,R7,T7,V7,X7,Z7,)</f>
        <v>35</v>
      </c>
      <c r="AK7" s="185"/>
      <c r="AL7" s="368"/>
      <c r="AM7" s="369"/>
    </row>
    <row r="8" spans="1:39" ht="18" customHeight="1">
      <c r="A8" s="327">
        <v>2</v>
      </c>
      <c r="B8" s="328" t="s">
        <v>20</v>
      </c>
      <c r="C8" s="386">
        <v>3</v>
      </c>
      <c r="D8" s="330"/>
      <c r="E8" s="387"/>
      <c r="F8" s="383"/>
      <c r="G8" s="388"/>
      <c r="H8" s="388"/>
      <c r="I8" s="388">
        <v>8</v>
      </c>
      <c r="J8" s="388"/>
      <c r="K8" s="388">
        <v>3</v>
      </c>
      <c r="L8" s="388"/>
      <c r="M8" s="388"/>
      <c r="N8" s="388"/>
      <c r="O8" s="388">
        <v>4</v>
      </c>
      <c r="P8" s="388"/>
      <c r="Q8" s="388">
        <v>8</v>
      </c>
      <c r="R8" s="388"/>
      <c r="S8" s="388"/>
      <c r="T8" s="388"/>
      <c r="U8" s="388">
        <v>11</v>
      </c>
      <c r="V8" s="388"/>
      <c r="W8" s="388">
        <v>3</v>
      </c>
      <c r="X8" s="388"/>
      <c r="Y8" s="316">
        <v>3</v>
      </c>
      <c r="Z8" s="316"/>
      <c r="AA8" s="337"/>
      <c r="AB8" s="337"/>
      <c r="AC8" s="337"/>
      <c r="AD8" s="337"/>
      <c r="AE8" s="337"/>
      <c r="AF8" s="337"/>
      <c r="AG8" s="337"/>
      <c r="AH8" s="338"/>
      <c r="AI8" s="320">
        <f>SUM(C8,G8:AH8)</f>
        <v>43</v>
      </c>
      <c r="AJ8" s="321"/>
      <c r="AK8" s="322">
        <f>(AI9-AJ9)</f>
        <v>-29</v>
      </c>
      <c r="AL8" s="389"/>
      <c r="AM8" s="390"/>
    </row>
    <row r="9" spans="1:39" ht="18" customHeight="1" thickBot="1">
      <c r="A9" s="191"/>
      <c r="B9" s="329"/>
      <c r="C9" s="111">
        <v>8</v>
      </c>
      <c r="D9" s="109">
        <v>30</v>
      </c>
      <c r="E9" s="334"/>
      <c r="F9" s="336"/>
      <c r="G9" s="110"/>
      <c r="H9" s="110"/>
      <c r="I9" s="110">
        <v>11</v>
      </c>
      <c r="J9" s="110">
        <v>16</v>
      </c>
      <c r="K9" s="110">
        <v>9</v>
      </c>
      <c r="L9" s="110">
        <v>20</v>
      </c>
      <c r="M9" s="110"/>
      <c r="N9" s="110"/>
      <c r="O9" s="110">
        <v>13</v>
      </c>
      <c r="P9" s="110">
        <v>18</v>
      </c>
      <c r="Q9" s="110">
        <v>10</v>
      </c>
      <c r="R9" s="110">
        <v>6</v>
      </c>
      <c r="S9" s="110"/>
      <c r="T9" s="110"/>
      <c r="U9" s="110">
        <v>12</v>
      </c>
      <c r="V9" s="110">
        <v>5</v>
      </c>
      <c r="W9" s="110">
        <v>3</v>
      </c>
      <c r="X9" s="110">
        <v>1</v>
      </c>
      <c r="Y9" s="109">
        <v>4</v>
      </c>
      <c r="Z9" s="109">
        <v>3</v>
      </c>
      <c r="AA9" s="5"/>
      <c r="AB9" s="5"/>
      <c r="AC9" s="5"/>
      <c r="AD9" s="5"/>
      <c r="AE9" s="5"/>
      <c r="AF9" s="5"/>
      <c r="AG9" s="5"/>
      <c r="AH9" s="6"/>
      <c r="AI9" s="91">
        <f>SUM(C9,G9,I9,K9,M9,O9,Q9,S9,U9,W9,Y9,)</f>
        <v>70</v>
      </c>
      <c r="AJ9" s="91">
        <f>SUM(D9,H9,J9,L9,N9,P9,R9,T9,V9,X9,Z9,)</f>
        <v>99</v>
      </c>
      <c r="AK9" s="185"/>
      <c r="AL9" s="350"/>
      <c r="AM9" s="351"/>
    </row>
    <row r="10" spans="1:39" ht="18" customHeight="1">
      <c r="A10" s="190">
        <v>3</v>
      </c>
      <c r="B10" s="343" t="s">
        <v>25</v>
      </c>
      <c r="C10" s="363">
        <v>0</v>
      </c>
      <c r="D10" s="364"/>
      <c r="E10" s="365"/>
      <c r="F10" s="365"/>
      <c r="G10" s="331"/>
      <c r="H10" s="333"/>
      <c r="I10" s="365">
        <v>3</v>
      </c>
      <c r="J10" s="365"/>
      <c r="K10" s="365">
        <v>0</v>
      </c>
      <c r="L10" s="365"/>
      <c r="M10" s="365">
        <v>3</v>
      </c>
      <c r="N10" s="365"/>
      <c r="O10" s="365">
        <v>0</v>
      </c>
      <c r="P10" s="365"/>
      <c r="Q10" s="365"/>
      <c r="R10" s="365"/>
      <c r="S10" s="365">
        <v>3</v>
      </c>
      <c r="T10" s="365"/>
      <c r="U10" s="365"/>
      <c r="V10" s="365"/>
      <c r="W10" s="365"/>
      <c r="X10" s="365"/>
      <c r="Y10" s="364"/>
      <c r="Z10" s="364"/>
      <c r="AA10" s="194"/>
      <c r="AB10" s="194"/>
      <c r="AC10" s="194"/>
      <c r="AD10" s="194"/>
      <c r="AE10" s="194"/>
      <c r="AF10" s="194"/>
      <c r="AG10" s="194"/>
      <c r="AH10" s="179"/>
      <c r="AI10" s="344">
        <f>SUM(C10,E10,I10:AH10)</f>
        <v>9</v>
      </c>
      <c r="AJ10" s="345"/>
      <c r="AK10" s="184">
        <f>(AI11-AJ11)</f>
        <v>-1</v>
      </c>
      <c r="AL10" s="348"/>
      <c r="AM10" s="349"/>
    </row>
    <row r="11" spans="1:39" ht="18" customHeight="1" thickBot="1">
      <c r="A11" s="191"/>
      <c r="B11" s="329"/>
      <c r="C11" s="111">
        <v>0</v>
      </c>
      <c r="D11" s="110">
        <v>3</v>
      </c>
      <c r="E11" s="110"/>
      <c r="F11" s="110"/>
      <c r="G11" s="334"/>
      <c r="H11" s="336"/>
      <c r="I11" s="110">
        <v>3</v>
      </c>
      <c r="J11" s="110">
        <v>1</v>
      </c>
      <c r="K11" s="110">
        <v>0</v>
      </c>
      <c r="L11" s="110">
        <v>3</v>
      </c>
      <c r="M11" s="110">
        <v>3</v>
      </c>
      <c r="N11" s="110">
        <v>0</v>
      </c>
      <c r="O11" s="110">
        <v>0</v>
      </c>
      <c r="P11" s="110">
        <v>3</v>
      </c>
      <c r="Q11" s="110"/>
      <c r="R11" s="110"/>
      <c r="S11" s="110">
        <v>3</v>
      </c>
      <c r="T11" s="110">
        <v>0</v>
      </c>
      <c r="U11" s="110"/>
      <c r="V11" s="110"/>
      <c r="W11" s="110"/>
      <c r="X11" s="110"/>
      <c r="Y11" s="109"/>
      <c r="Z11" s="109"/>
      <c r="AA11" s="5"/>
      <c r="AB11" s="5"/>
      <c r="AC11" s="5"/>
      <c r="AD11" s="5"/>
      <c r="AE11" s="5"/>
      <c r="AF11" s="5"/>
      <c r="AG11" s="5"/>
      <c r="AH11" s="6"/>
      <c r="AI11" s="91">
        <f>SUM(C11,E11,I11,K11,M11,O11,Q11,S11,U11,W11,Y11,)</f>
        <v>9</v>
      </c>
      <c r="AJ11" s="91">
        <f>SUM(D11,F11,J11,L11,N11,P11,R11,T11,V11,X11,Z11,)</f>
        <v>10</v>
      </c>
      <c r="AK11" s="185"/>
      <c r="AL11" s="350"/>
      <c r="AM11" s="351"/>
    </row>
    <row r="12" spans="1:39" ht="18" customHeight="1">
      <c r="A12" s="190">
        <v>4</v>
      </c>
      <c r="B12" s="343" t="s">
        <v>24</v>
      </c>
      <c r="C12" s="363">
        <v>5</v>
      </c>
      <c r="D12" s="364"/>
      <c r="E12" s="365">
        <v>13</v>
      </c>
      <c r="F12" s="365"/>
      <c r="G12" s="365">
        <v>0</v>
      </c>
      <c r="H12" s="365"/>
      <c r="I12" s="331"/>
      <c r="J12" s="333"/>
      <c r="K12" s="365">
        <v>16</v>
      </c>
      <c r="L12" s="365"/>
      <c r="M12" s="365">
        <v>3</v>
      </c>
      <c r="N12" s="365"/>
      <c r="O12" s="365">
        <v>9</v>
      </c>
      <c r="P12" s="365"/>
      <c r="Q12" s="365">
        <v>5</v>
      </c>
      <c r="R12" s="365"/>
      <c r="S12" s="365">
        <v>3</v>
      </c>
      <c r="T12" s="365"/>
      <c r="U12" s="365">
        <v>11</v>
      </c>
      <c r="V12" s="365"/>
      <c r="W12" s="365">
        <v>3</v>
      </c>
      <c r="X12" s="365"/>
      <c r="Y12" s="364">
        <v>6</v>
      </c>
      <c r="Z12" s="364"/>
      <c r="AA12" s="194"/>
      <c r="AB12" s="194"/>
      <c r="AC12" s="194"/>
      <c r="AD12" s="194"/>
      <c r="AE12" s="194"/>
      <c r="AF12" s="194"/>
      <c r="AG12" s="194"/>
      <c r="AH12" s="179"/>
      <c r="AI12" s="344">
        <f>SUM(C12:H12,K12:AH12)</f>
        <v>74</v>
      </c>
      <c r="AJ12" s="345"/>
      <c r="AK12" s="184">
        <f>(AI13-AJ13)</f>
        <v>27</v>
      </c>
      <c r="AL12" s="348"/>
      <c r="AM12" s="349"/>
    </row>
    <row r="13" spans="1:39" ht="18" customHeight="1" thickBot="1">
      <c r="A13" s="191"/>
      <c r="B13" s="329"/>
      <c r="C13" s="111">
        <v>16</v>
      </c>
      <c r="D13" s="109">
        <v>30</v>
      </c>
      <c r="E13" s="110">
        <v>16</v>
      </c>
      <c r="F13" s="110">
        <v>11</v>
      </c>
      <c r="G13" s="110">
        <v>1</v>
      </c>
      <c r="H13" s="110">
        <v>3</v>
      </c>
      <c r="I13" s="334"/>
      <c r="J13" s="336"/>
      <c r="K13" s="110">
        <v>24</v>
      </c>
      <c r="L13" s="110">
        <v>16</v>
      </c>
      <c r="M13" s="110">
        <v>3</v>
      </c>
      <c r="N13" s="110">
        <v>0</v>
      </c>
      <c r="O13" s="110">
        <v>11</v>
      </c>
      <c r="P13" s="110">
        <v>6</v>
      </c>
      <c r="Q13" s="110">
        <v>8</v>
      </c>
      <c r="R13" s="110">
        <v>7</v>
      </c>
      <c r="S13" s="110">
        <v>3</v>
      </c>
      <c r="T13" s="110">
        <v>0</v>
      </c>
      <c r="U13" s="110">
        <v>12</v>
      </c>
      <c r="V13" s="110">
        <v>2</v>
      </c>
      <c r="W13" s="110">
        <v>3</v>
      </c>
      <c r="X13" s="110">
        <v>1</v>
      </c>
      <c r="Y13" s="109">
        <v>6</v>
      </c>
      <c r="Z13" s="109">
        <v>0</v>
      </c>
      <c r="AA13" s="5"/>
      <c r="AB13" s="5"/>
      <c r="AC13" s="5"/>
      <c r="AD13" s="5"/>
      <c r="AE13" s="5"/>
      <c r="AF13" s="5"/>
      <c r="AG13" s="5"/>
      <c r="AH13" s="6"/>
      <c r="AI13" s="91">
        <f>SUM(C13,E13,G13,K13,M13,O13,Q13,S13,U13,W13,Y13,)</f>
        <v>103</v>
      </c>
      <c r="AJ13" s="91">
        <f>SUM(D13,F13,H13,L13,N13,P13,R13,T13,V13,X13,Z13,)</f>
        <v>76</v>
      </c>
      <c r="AK13" s="185"/>
      <c r="AL13" s="350"/>
      <c r="AM13" s="351"/>
    </row>
    <row r="14" spans="1:39" ht="18" customHeight="1">
      <c r="A14" s="190">
        <v>5</v>
      </c>
      <c r="B14" s="343" t="s">
        <v>26</v>
      </c>
      <c r="C14" s="363">
        <v>1</v>
      </c>
      <c r="D14" s="364"/>
      <c r="E14" s="365">
        <v>15</v>
      </c>
      <c r="F14" s="365"/>
      <c r="G14" s="365">
        <v>3</v>
      </c>
      <c r="H14" s="365"/>
      <c r="I14" s="365">
        <v>8</v>
      </c>
      <c r="J14" s="365"/>
      <c r="K14" s="331"/>
      <c r="L14" s="333"/>
      <c r="M14" s="365">
        <v>3</v>
      </c>
      <c r="N14" s="365"/>
      <c r="O14" s="365">
        <v>11</v>
      </c>
      <c r="P14" s="365"/>
      <c r="Q14" s="365">
        <v>6</v>
      </c>
      <c r="R14" s="365"/>
      <c r="S14" s="365">
        <v>3</v>
      </c>
      <c r="T14" s="365"/>
      <c r="U14" s="365">
        <v>12</v>
      </c>
      <c r="V14" s="365"/>
      <c r="W14" s="365">
        <v>3</v>
      </c>
      <c r="X14" s="365"/>
      <c r="Y14" s="364">
        <v>6</v>
      </c>
      <c r="Z14" s="364"/>
      <c r="AA14" s="194"/>
      <c r="AB14" s="194"/>
      <c r="AC14" s="194"/>
      <c r="AD14" s="194"/>
      <c r="AE14" s="194"/>
      <c r="AF14" s="194"/>
      <c r="AG14" s="194"/>
      <c r="AH14" s="179"/>
      <c r="AI14" s="344">
        <f>SUM(C14:J14,M14:AH14)</f>
        <v>71</v>
      </c>
      <c r="AJ14" s="345"/>
      <c r="AK14" s="184">
        <f>(AI15-AJ15)</f>
        <v>24</v>
      </c>
      <c r="AL14" s="391"/>
      <c r="AM14" s="392"/>
    </row>
    <row r="15" spans="1:39" ht="18" customHeight="1" thickBot="1">
      <c r="A15" s="191"/>
      <c r="B15" s="329"/>
      <c r="C15" s="111">
        <v>4</v>
      </c>
      <c r="D15" s="109">
        <v>21</v>
      </c>
      <c r="E15" s="110">
        <v>20</v>
      </c>
      <c r="F15" s="110">
        <v>9</v>
      </c>
      <c r="G15" s="110">
        <v>3</v>
      </c>
      <c r="H15" s="110">
        <v>0</v>
      </c>
      <c r="I15" s="110">
        <v>16</v>
      </c>
      <c r="J15" s="110">
        <v>24</v>
      </c>
      <c r="K15" s="334"/>
      <c r="L15" s="336"/>
      <c r="M15" s="110">
        <v>3</v>
      </c>
      <c r="N15" s="110">
        <v>0</v>
      </c>
      <c r="O15" s="110">
        <v>12</v>
      </c>
      <c r="P15" s="110">
        <v>6</v>
      </c>
      <c r="Q15" s="110">
        <v>8</v>
      </c>
      <c r="R15" s="110">
        <v>6</v>
      </c>
      <c r="S15" s="110">
        <v>3</v>
      </c>
      <c r="T15" s="110">
        <v>1</v>
      </c>
      <c r="U15" s="110">
        <v>16</v>
      </c>
      <c r="V15" s="110">
        <v>3</v>
      </c>
      <c r="W15" s="110">
        <v>3</v>
      </c>
      <c r="X15" s="110">
        <v>0</v>
      </c>
      <c r="Y15" s="109">
        <v>6</v>
      </c>
      <c r="Z15" s="109">
        <v>0</v>
      </c>
      <c r="AA15" s="5"/>
      <c r="AB15" s="5"/>
      <c r="AC15" s="5"/>
      <c r="AD15" s="5"/>
      <c r="AE15" s="5"/>
      <c r="AF15" s="5"/>
      <c r="AG15" s="5"/>
      <c r="AH15" s="6"/>
      <c r="AI15" s="91">
        <f>SUM(C15,E15,G15,I15,M15,O15,Q15,S15,U15,W15,Y15,)</f>
        <v>94</v>
      </c>
      <c r="AJ15" s="91">
        <f>SUM(D15,F15,H15,J15,N15,P15,R15,T15,V15,X15,Z15,)</f>
        <v>70</v>
      </c>
      <c r="AK15" s="185"/>
      <c r="AL15" s="393"/>
      <c r="AM15" s="394"/>
    </row>
    <row r="16" spans="1:39" ht="18" customHeight="1">
      <c r="A16" s="190">
        <v>6</v>
      </c>
      <c r="B16" s="343" t="s">
        <v>28</v>
      </c>
      <c r="C16" s="363"/>
      <c r="D16" s="364"/>
      <c r="E16" s="365"/>
      <c r="F16" s="365"/>
      <c r="G16" s="365">
        <v>0</v>
      </c>
      <c r="H16" s="365"/>
      <c r="I16" s="365">
        <v>0</v>
      </c>
      <c r="J16" s="365"/>
      <c r="K16" s="365">
        <v>0</v>
      </c>
      <c r="L16" s="365"/>
      <c r="M16" s="331"/>
      <c r="N16" s="333"/>
      <c r="O16" s="365"/>
      <c r="P16" s="365"/>
      <c r="Q16" s="365"/>
      <c r="R16" s="365"/>
      <c r="S16" s="365">
        <v>3</v>
      </c>
      <c r="T16" s="365"/>
      <c r="U16" s="365"/>
      <c r="V16" s="365"/>
      <c r="W16" s="365"/>
      <c r="X16" s="365"/>
      <c r="Y16" s="364"/>
      <c r="Z16" s="364"/>
      <c r="AA16" s="194"/>
      <c r="AB16" s="194"/>
      <c r="AC16" s="194"/>
      <c r="AD16" s="194"/>
      <c r="AE16" s="194"/>
      <c r="AF16" s="194"/>
      <c r="AG16" s="194"/>
      <c r="AH16" s="179"/>
      <c r="AI16" s="344">
        <f>SUM(C16:L16,O16:AH16)</f>
        <v>3</v>
      </c>
      <c r="AJ16" s="345"/>
      <c r="AK16" s="184">
        <f>(AI17-AJ17)</f>
        <v>-6</v>
      </c>
      <c r="AL16" s="348"/>
      <c r="AM16" s="349"/>
    </row>
    <row r="17" spans="1:39" ht="18" customHeight="1" thickBot="1">
      <c r="A17" s="191"/>
      <c r="B17" s="329"/>
      <c r="C17" s="111"/>
      <c r="D17" s="109"/>
      <c r="E17" s="110"/>
      <c r="F17" s="110"/>
      <c r="G17" s="110">
        <v>0</v>
      </c>
      <c r="H17" s="110">
        <v>3</v>
      </c>
      <c r="I17" s="110">
        <v>0</v>
      </c>
      <c r="J17" s="110">
        <v>3</v>
      </c>
      <c r="K17" s="110">
        <v>0</v>
      </c>
      <c r="L17" s="110">
        <v>3</v>
      </c>
      <c r="M17" s="334"/>
      <c r="N17" s="336"/>
      <c r="O17" s="110"/>
      <c r="P17" s="110"/>
      <c r="Q17" s="110"/>
      <c r="R17" s="110"/>
      <c r="S17" s="110">
        <v>3</v>
      </c>
      <c r="T17" s="110">
        <v>0</v>
      </c>
      <c r="U17" s="110"/>
      <c r="V17" s="110"/>
      <c r="W17" s="110"/>
      <c r="X17" s="110"/>
      <c r="Y17" s="109"/>
      <c r="Z17" s="109"/>
      <c r="AA17" s="5"/>
      <c r="AB17" s="5"/>
      <c r="AC17" s="5"/>
      <c r="AD17" s="5"/>
      <c r="AE17" s="5"/>
      <c r="AF17" s="5"/>
      <c r="AG17" s="5"/>
      <c r="AH17" s="6"/>
      <c r="AI17" s="91">
        <f>SUM(C17,E17,G17,I17,K17,O17,Q17,S17,U17,W17,Y17,)</f>
        <v>3</v>
      </c>
      <c r="AJ17" s="91">
        <f>SUM(D17,F17,H17,J17,L17,P17,R17,T17,V17,X17,Z17,)</f>
        <v>9</v>
      </c>
      <c r="AK17" s="185"/>
      <c r="AL17" s="350"/>
      <c r="AM17" s="351"/>
    </row>
    <row r="18" spans="1:39" ht="18" customHeight="1">
      <c r="A18" s="190">
        <v>7</v>
      </c>
      <c r="B18" s="343" t="s">
        <v>19</v>
      </c>
      <c r="C18" s="363">
        <v>2</v>
      </c>
      <c r="D18" s="364"/>
      <c r="E18" s="365">
        <v>12</v>
      </c>
      <c r="F18" s="365"/>
      <c r="G18" s="365">
        <v>3</v>
      </c>
      <c r="H18" s="365"/>
      <c r="I18" s="365">
        <v>3</v>
      </c>
      <c r="J18" s="365"/>
      <c r="K18" s="365">
        <v>4</v>
      </c>
      <c r="L18" s="365"/>
      <c r="M18" s="365"/>
      <c r="N18" s="365"/>
      <c r="O18" s="331"/>
      <c r="P18" s="333"/>
      <c r="Q18" s="365">
        <v>8</v>
      </c>
      <c r="R18" s="365"/>
      <c r="S18" s="365"/>
      <c r="T18" s="365"/>
      <c r="U18" s="365">
        <v>2</v>
      </c>
      <c r="V18" s="365"/>
      <c r="W18" s="365"/>
      <c r="X18" s="365"/>
      <c r="Y18" s="364">
        <v>3</v>
      </c>
      <c r="Z18" s="364"/>
      <c r="AA18" s="194"/>
      <c r="AB18" s="194"/>
      <c r="AC18" s="194"/>
      <c r="AD18" s="194"/>
      <c r="AE18" s="194"/>
      <c r="AF18" s="194"/>
      <c r="AG18" s="194"/>
      <c r="AH18" s="179"/>
      <c r="AI18" s="344">
        <f>SUM(C18:N18,Q18:AH18)</f>
        <v>37</v>
      </c>
      <c r="AJ18" s="345"/>
      <c r="AK18" s="184">
        <f>(AI19-AJ19)</f>
        <v>-4</v>
      </c>
      <c r="AL18" s="391"/>
      <c r="AM18" s="392"/>
    </row>
    <row r="19" spans="1:39" ht="18" customHeight="1" thickBot="1">
      <c r="A19" s="191"/>
      <c r="B19" s="329"/>
      <c r="C19" s="111">
        <v>5</v>
      </c>
      <c r="D19" s="109">
        <v>15</v>
      </c>
      <c r="E19" s="110">
        <v>18</v>
      </c>
      <c r="F19" s="110">
        <v>13</v>
      </c>
      <c r="G19" s="110">
        <v>3</v>
      </c>
      <c r="H19" s="110">
        <v>0</v>
      </c>
      <c r="I19" s="110">
        <v>6</v>
      </c>
      <c r="J19" s="110">
        <v>11</v>
      </c>
      <c r="K19" s="110">
        <v>6</v>
      </c>
      <c r="L19" s="110">
        <v>12</v>
      </c>
      <c r="M19" s="110"/>
      <c r="N19" s="110"/>
      <c r="O19" s="334"/>
      <c r="P19" s="336"/>
      <c r="Q19" s="110">
        <v>9</v>
      </c>
      <c r="R19" s="110">
        <v>4</v>
      </c>
      <c r="S19" s="110"/>
      <c r="T19" s="110"/>
      <c r="U19" s="110">
        <v>3</v>
      </c>
      <c r="V19" s="110">
        <v>2</v>
      </c>
      <c r="W19" s="110"/>
      <c r="X19" s="110"/>
      <c r="Y19" s="109">
        <v>3</v>
      </c>
      <c r="Z19" s="109">
        <v>0</v>
      </c>
      <c r="AA19" s="5"/>
      <c r="AB19" s="5"/>
      <c r="AC19" s="5"/>
      <c r="AD19" s="5"/>
      <c r="AE19" s="5"/>
      <c r="AF19" s="5"/>
      <c r="AG19" s="5"/>
      <c r="AH19" s="6"/>
      <c r="AI19" s="91">
        <f>SUM(C19,E19,G19,I19,K19,M19,Q19,S19,U19,W19,Y19,)</f>
        <v>53</v>
      </c>
      <c r="AJ19" s="91">
        <f>SUM(D19,F19,H19,J19,L19,N19,R19,T19,V19,X19,Z19,)</f>
        <v>57</v>
      </c>
      <c r="AK19" s="185"/>
      <c r="AL19" s="393"/>
      <c r="AM19" s="394"/>
    </row>
    <row r="20" spans="1:39" ht="18" customHeight="1">
      <c r="A20" s="190">
        <v>8</v>
      </c>
      <c r="B20" s="343" t="s">
        <v>21</v>
      </c>
      <c r="C20" s="363">
        <v>0</v>
      </c>
      <c r="D20" s="364"/>
      <c r="E20" s="365">
        <v>4</v>
      </c>
      <c r="F20" s="365"/>
      <c r="G20" s="365"/>
      <c r="H20" s="365"/>
      <c r="I20" s="365">
        <v>4</v>
      </c>
      <c r="J20" s="365"/>
      <c r="K20" s="365">
        <v>3</v>
      </c>
      <c r="L20" s="365"/>
      <c r="M20" s="365"/>
      <c r="N20" s="365"/>
      <c r="O20" s="365">
        <v>1</v>
      </c>
      <c r="P20" s="365"/>
      <c r="Q20" s="331"/>
      <c r="R20" s="333"/>
      <c r="S20" s="365"/>
      <c r="T20" s="365"/>
      <c r="U20" s="365"/>
      <c r="V20" s="365"/>
      <c r="W20" s="365"/>
      <c r="X20" s="365"/>
      <c r="Y20" s="364"/>
      <c r="Z20" s="364"/>
      <c r="AA20" s="194"/>
      <c r="AB20" s="194"/>
      <c r="AC20" s="194"/>
      <c r="AD20" s="194"/>
      <c r="AE20" s="194"/>
      <c r="AF20" s="194"/>
      <c r="AG20" s="194"/>
      <c r="AH20" s="179"/>
      <c r="AI20" s="344">
        <f>SUM(C20:P20,S20:AH20)</f>
        <v>12</v>
      </c>
      <c r="AJ20" s="345"/>
      <c r="AK20" s="184">
        <f>(AI21-AJ21)</f>
        <v>-23</v>
      </c>
      <c r="AL20" s="391"/>
      <c r="AM20" s="392"/>
    </row>
    <row r="21" spans="1:39" ht="18" customHeight="1" thickBot="1">
      <c r="A21" s="191"/>
      <c r="B21" s="329"/>
      <c r="C21" s="111">
        <v>1</v>
      </c>
      <c r="D21" s="109">
        <v>12</v>
      </c>
      <c r="E21" s="110">
        <v>6</v>
      </c>
      <c r="F21" s="110">
        <v>10</v>
      </c>
      <c r="G21" s="110"/>
      <c r="H21" s="110"/>
      <c r="I21" s="110">
        <v>7</v>
      </c>
      <c r="J21" s="110">
        <v>8</v>
      </c>
      <c r="K21" s="110">
        <v>6</v>
      </c>
      <c r="L21" s="110">
        <v>8</v>
      </c>
      <c r="M21" s="110"/>
      <c r="N21" s="110"/>
      <c r="O21" s="110">
        <v>4</v>
      </c>
      <c r="P21" s="110">
        <v>9</v>
      </c>
      <c r="Q21" s="334"/>
      <c r="R21" s="336"/>
      <c r="S21" s="110"/>
      <c r="T21" s="110"/>
      <c r="U21" s="110"/>
      <c r="V21" s="110"/>
      <c r="W21" s="110"/>
      <c r="X21" s="110"/>
      <c r="Y21" s="109"/>
      <c r="Z21" s="109"/>
      <c r="AA21" s="5"/>
      <c r="AB21" s="5"/>
      <c r="AC21" s="5"/>
      <c r="AD21" s="5"/>
      <c r="AE21" s="5"/>
      <c r="AF21" s="5"/>
      <c r="AG21" s="5"/>
      <c r="AH21" s="6"/>
      <c r="AI21" s="91">
        <f>SUM(C21,E21,G21,I21,K21,M21,O21,S21,U21,W21,Y21,)</f>
        <v>24</v>
      </c>
      <c r="AJ21" s="91">
        <f>SUM(D21,F21,H21,J21,L21,N21,P21,T21,V21,X21,Z21,)</f>
        <v>47</v>
      </c>
      <c r="AK21" s="185"/>
      <c r="AL21" s="393"/>
      <c r="AM21" s="394"/>
    </row>
    <row r="22" spans="1:39" ht="18" customHeight="1">
      <c r="A22" s="190">
        <v>9</v>
      </c>
      <c r="B22" s="343" t="s">
        <v>27</v>
      </c>
      <c r="C22" s="363"/>
      <c r="D22" s="364"/>
      <c r="E22" s="365"/>
      <c r="F22" s="365"/>
      <c r="G22" s="365">
        <v>0</v>
      </c>
      <c r="H22" s="365"/>
      <c r="I22" s="365">
        <v>0</v>
      </c>
      <c r="J22" s="365"/>
      <c r="K22" s="365">
        <v>0</v>
      </c>
      <c r="L22" s="365"/>
      <c r="M22" s="365">
        <v>0</v>
      </c>
      <c r="N22" s="365"/>
      <c r="O22" s="365"/>
      <c r="P22" s="365"/>
      <c r="Q22" s="365"/>
      <c r="R22" s="365"/>
      <c r="S22" s="331"/>
      <c r="T22" s="333"/>
      <c r="U22" s="365"/>
      <c r="V22" s="365"/>
      <c r="W22" s="365"/>
      <c r="X22" s="365"/>
      <c r="Y22" s="364"/>
      <c r="Z22" s="364"/>
      <c r="AA22" s="194"/>
      <c r="AB22" s="194"/>
      <c r="AC22" s="194"/>
      <c r="AD22" s="194"/>
      <c r="AE22" s="194"/>
      <c r="AF22" s="194"/>
      <c r="AG22" s="194"/>
      <c r="AH22" s="179"/>
      <c r="AI22" s="344">
        <f>SUM(C22:R22,U22:AH22)</f>
        <v>0</v>
      </c>
      <c r="AJ22" s="345"/>
      <c r="AK22" s="184">
        <f>(AI23-AJ23)</f>
        <v>-11</v>
      </c>
      <c r="AL22" s="395"/>
      <c r="AM22" s="396"/>
    </row>
    <row r="23" spans="1:39" ht="18" customHeight="1" thickBot="1">
      <c r="A23" s="191"/>
      <c r="B23" s="329"/>
      <c r="C23" s="111"/>
      <c r="D23" s="109"/>
      <c r="E23" s="110"/>
      <c r="F23" s="110"/>
      <c r="G23" s="110">
        <v>0</v>
      </c>
      <c r="H23" s="110">
        <v>3</v>
      </c>
      <c r="I23" s="110">
        <v>0</v>
      </c>
      <c r="J23" s="110">
        <v>3</v>
      </c>
      <c r="K23" s="110">
        <v>1</v>
      </c>
      <c r="L23" s="110">
        <v>3</v>
      </c>
      <c r="M23" s="110">
        <v>0</v>
      </c>
      <c r="N23" s="110">
        <v>3</v>
      </c>
      <c r="O23" s="110"/>
      <c r="P23" s="110"/>
      <c r="Q23" s="110"/>
      <c r="R23" s="110"/>
      <c r="S23" s="334"/>
      <c r="T23" s="336"/>
      <c r="U23" s="110"/>
      <c r="V23" s="110"/>
      <c r="W23" s="110"/>
      <c r="X23" s="110"/>
      <c r="Y23" s="109"/>
      <c r="Z23" s="109"/>
      <c r="AA23" s="5"/>
      <c r="AB23" s="5"/>
      <c r="AC23" s="5"/>
      <c r="AD23" s="5"/>
      <c r="AE23" s="5"/>
      <c r="AF23" s="5"/>
      <c r="AG23" s="5"/>
      <c r="AH23" s="6"/>
      <c r="AI23" s="91">
        <f>SUM(C23,E23,G23,I23,K23,M23,O23,Q23,U23,W23,Y23,)</f>
        <v>1</v>
      </c>
      <c r="AJ23" s="91">
        <f>SUM(D23,F23,H23,J23,L23,N23,P23,R23,V23,X23,Z23,)</f>
        <v>12</v>
      </c>
      <c r="AK23" s="185"/>
      <c r="AL23" s="397"/>
      <c r="AM23" s="398"/>
    </row>
    <row r="24" spans="1:39" ht="18" customHeight="1">
      <c r="A24" s="190">
        <v>10</v>
      </c>
      <c r="B24" s="343" t="s">
        <v>50</v>
      </c>
      <c r="C24" s="363">
        <v>0</v>
      </c>
      <c r="D24" s="364"/>
      <c r="E24" s="365">
        <v>1</v>
      </c>
      <c r="F24" s="365"/>
      <c r="G24" s="365"/>
      <c r="H24" s="365"/>
      <c r="I24" s="365">
        <v>1</v>
      </c>
      <c r="J24" s="365"/>
      <c r="K24" s="365">
        <v>0</v>
      </c>
      <c r="L24" s="365"/>
      <c r="M24" s="365"/>
      <c r="N24" s="365"/>
      <c r="O24" s="365">
        <v>1</v>
      </c>
      <c r="P24" s="365"/>
      <c r="Q24" s="365"/>
      <c r="R24" s="365"/>
      <c r="S24" s="365"/>
      <c r="T24" s="365"/>
      <c r="U24" s="331"/>
      <c r="V24" s="333"/>
      <c r="W24" s="365">
        <v>0</v>
      </c>
      <c r="X24" s="365"/>
      <c r="Y24" s="364">
        <v>2</v>
      </c>
      <c r="Z24" s="364"/>
      <c r="AA24" s="194"/>
      <c r="AB24" s="194"/>
      <c r="AC24" s="194"/>
      <c r="AD24" s="194"/>
      <c r="AE24" s="194"/>
      <c r="AF24" s="194"/>
      <c r="AG24" s="194"/>
      <c r="AH24" s="179"/>
      <c r="AI24" s="344">
        <f>SUM(C24:T24,W24:AH24)</f>
        <v>5</v>
      </c>
      <c r="AJ24" s="345"/>
      <c r="AK24" s="184">
        <f>(AI25-AJ25)</f>
        <v>-46</v>
      </c>
      <c r="AL24" s="391"/>
      <c r="AM24" s="392"/>
    </row>
    <row r="25" spans="1:39" ht="18" customHeight="1" thickBot="1">
      <c r="A25" s="191"/>
      <c r="B25" s="329"/>
      <c r="C25" s="111">
        <v>1</v>
      </c>
      <c r="D25" s="109">
        <v>15</v>
      </c>
      <c r="E25" s="110">
        <v>5</v>
      </c>
      <c r="F25" s="110">
        <v>12</v>
      </c>
      <c r="G25" s="110"/>
      <c r="H25" s="110"/>
      <c r="I25" s="110">
        <v>2</v>
      </c>
      <c r="J25" s="110">
        <v>12</v>
      </c>
      <c r="K25" s="110">
        <v>3</v>
      </c>
      <c r="L25" s="110">
        <v>16</v>
      </c>
      <c r="M25" s="110"/>
      <c r="N25" s="110"/>
      <c r="O25" s="110">
        <v>2</v>
      </c>
      <c r="P25" s="110">
        <v>3</v>
      </c>
      <c r="Q25" s="110"/>
      <c r="R25" s="110"/>
      <c r="S25" s="110"/>
      <c r="T25" s="110"/>
      <c r="U25" s="334"/>
      <c r="V25" s="336"/>
      <c r="W25" s="110">
        <v>1</v>
      </c>
      <c r="X25" s="110">
        <v>3</v>
      </c>
      <c r="Y25" s="109">
        <v>3</v>
      </c>
      <c r="Z25" s="109">
        <v>2</v>
      </c>
      <c r="AA25" s="5"/>
      <c r="AB25" s="5"/>
      <c r="AC25" s="5"/>
      <c r="AD25" s="5"/>
      <c r="AE25" s="5"/>
      <c r="AF25" s="5"/>
      <c r="AG25" s="5"/>
      <c r="AH25" s="6"/>
      <c r="AI25" s="91">
        <f>SUM(C25,E25,G25,I25,K25,M25,O25,Q25,S25,W25,Y25,)</f>
        <v>17</v>
      </c>
      <c r="AJ25" s="91">
        <f>SUM(D25,F25,H25,J25,L25,N25,P25,R25,T25,X25,Z25,)</f>
        <v>63</v>
      </c>
      <c r="AK25" s="185"/>
      <c r="AL25" s="393"/>
      <c r="AM25" s="394"/>
    </row>
    <row r="26" spans="1:39" ht="18" customHeight="1">
      <c r="A26" s="190">
        <v>11</v>
      </c>
      <c r="B26" s="343" t="s">
        <v>63</v>
      </c>
      <c r="C26" s="363">
        <v>0</v>
      </c>
      <c r="D26" s="364"/>
      <c r="E26" s="365">
        <v>0</v>
      </c>
      <c r="F26" s="365"/>
      <c r="G26" s="365"/>
      <c r="H26" s="365"/>
      <c r="I26" s="365">
        <v>0</v>
      </c>
      <c r="J26" s="365"/>
      <c r="K26" s="365">
        <v>0</v>
      </c>
      <c r="L26" s="365"/>
      <c r="M26" s="365"/>
      <c r="N26" s="365"/>
      <c r="O26" s="365"/>
      <c r="P26" s="365"/>
      <c r="Q26" s="365"/>
      <c r="R26" s="365"/>
      <c r="S26" s="365"/>
      <c r="T26" s="365"/>
      <c r="U26" s="365">
        <v>3</v>
      </c>
      <c r="V26" s="365"/>
      <c r="W26" s="331"/>
      <c r="X26" s="333"/>
      <c r="Y26" s="364">
        <v>3</v>
      </c>
      <c r="Z26" s="364"/>
      <c r="AA26" s="194"/>
      <c r="AB26" s="194"/>
      <c r="AC26" s="194"/>
      <c r="AD26" s="194"/>
      <c r="AE26" s="194"/>
      <c r="AF26" s="194"/>
      <c r="AG26" s="194"/>
      <c r="AH26" s="179"/>
      <c r="AI26" s="344">
        <f>SUM(C26:V26,Y26:AH26)</f>
        <v>6</v>
      </c>
      <c r="AJ26" s="345"/>
      <c r="AK26" s="184">
        <f>(AI27-AJ27)</f>
        <v>-5</v>
      </c>
      <c r="AL26" s="399"/>
      <c r="AM26" s="400"/>
    </row>
    <row r="27" spans="1:39" ht="18" customHeight="1" thickBot="1">
      <c r="A27" s="191"/>
      <c r="B27" s="329"/>
      <c r="C27" s="111">
        <v>0</v>
      </c>
      <c r="D27" s="112">
        <v>3</v>
      </c>
      <c r="E27" s="113">
        <v>1</v>
      </c>
      <c r="F27" s="113">
        <v>3</v>
      </c>
      <c r="G27" s="113"/>
      <c r="H27" s="113"/>
      <c r="I27" s="113">
        <v>1</v>
      </c>
      <c r="J27" s="113">
        <v>3</v>
      </c>
      <c r="K27" s="113">
        <v>0</v>
      </c>
      <c r="L27" s="113">
        <v>3</v>
      </c>
      <c r="M27" s="113"/>
      <c r="N27" s="113"/>
      <c r="O27" s="113"/>
      <c r="P27" s="113"/>
      <c r="Q27" s="113"/>
      <c r="R27" s="113"/>
      <c r="S27" s="113"/>
      <c r="T27" s="113"/>
      <c r="U27" s="113">
        <v>3</v>
      </c>
      <c r="V27" s="113">
        <v>1</v>
      </c>
      <c r="W27" s="334"/>
      <c r="X27" s="336"/>
      <c r="Y27" s="112">
        <v>3</v>
      </c>
      <c r="Z27" s="112">
        <v>0</v>
      </c>
      <c r="AA27" s="92"/>
      <c r="AB27" s="92"/>
      <c r="AC27" s="92"/>
      <c r="AD27" s="92"/>
      <c r="AE27" s="92"/>
      <c r="AF27" s="92"/>
      <c r="AG27" s="92"/>
      <c r="AH27" s="93"/>
      <c r="AI27" s="91">
        <f>SUM(C27,E27,G27,I27,K27,M27,O27,Q27,S27,U27,Y27,)</f>
        <v>8</v>
      </c>
      <c r="AJ27" s="91">
        <f>SUM(D27,F27,H27,J27,L27,N27,P27,R27,T27,V27,Z27,)</f>
        <v>13</v>
      </c>
      <c r="AK27" s="185"/>
      <c r="AL27" s="401"/>
      <c r="AM27" s="402"/>
    </row>
    <row r="28" spans="1:39" ht="18" customHeight="1">
      <c r="A28" s="278">
        <v>12</v>
      </c>
      <c r="B28" s="370" t="s">
        <v>64</v>
      </c>
      <c r="C28" s="363">
        <v>0</v>
      </c>
      <c r="D28" s="364"/>
      <c r="E28" s="364">
        <v>3</v>
      </c>
      <c r="F28" s="364"/>
      <c r="G28" s="364"/>
      <c r="H28" s="364"/>
      <c r="I28" s="364">
        <v>0</v>
      </c>
      <c r="J28" s="364"/>
      <c r="K28" s="364">
        <v>0</v>
      </c>
      <c r="L28" s="364"/>
      <c r="M28" s="364"/>
      <c r="N28" s="364"/>
      <c r="O28" s="364">
        <v>0</v>
      </c>
      <c r="P28" s="364"/>
      <c r="Q28" s="364"/>
      <c r="R28" s="364"/>
      <c r="S28" s="364"/>
      <c r="T28" s="364"/>
      <c r="U28" s="364">
        <v>1</v>
      </c>
      <c r="V28" s="364"/>
      <c r="W28" s="364">
        <v>0</v>
      </c>
      <c r="X28" s="364"/>
      <c r="Y28" s="331"/>
      <c r="Z28" s="333"/>
      <c r="AA28" s="231"/>
      <c r="AB28" s="231"/>
      <c r="AC28" s="231"/>
      <c r="AD28" s="231"/>
      <c r="AE28" s="231"/>
      <c r="AF28" s="231"/>
      <c r="AG28" s="231"/>
      <c r="AH28" s="217"/>
      <c r="AI28" s="344">
        <f>SUM(C28:X28,AA28:AH28)</f>
        <v>4</v>
      </c>
      <c r="AJ28" s="345"/>
      <c r="AK28" s="184">
        <f>(AI29-AJ29)</f>
        <v>-26</v>
      </c>
      <c r="AL28" s="366"/>
      <c r="AM28" s="367"/>
    </row>
    <row r="29" spans="1:39" ht="18" customHeight="1" thickBot="1">
      <c r="A29" s="279"/>
      <c r="B29" s="309"/>
      <c r="C29" s="114">
        <v>0</v>
      </c>
      <c r="D29" s="112">
        <v>6</v>
      </c>
      <c r="E29" s="112">
        <v>3</v>
      </c>
      <c r="F29" s="112">
        <v>4</v>
      </c>
      <c r="G29" s="112"/>
      <c r="H29" s="112"/>
      <c r="I29" s="112">
        <v>0</v>
      </c>
      <c r="J29" s="112">
        <v>6</v>
      </c>
      <c r="K29" s="112">
        <v>0</v>
      </c>
      <c r="L29" s="112">
        <v>6</v>
      </c>
      <c r="M29" s="112"/>
      <c r="N29" s="112"/>
      <c r="O29" s="112">
        <v>0</v>
      </c>
      <c r="P29" s="112">
        <v>3</v>
      </c>
      <c r="Q29" s="112"/>
      <c r="R29" s="112"/>
      <c r="S29" s="112"/>
      <c r="T29" s="112"/>
      <c r="U29" s="112">
        <v>2</v>
      </c>
      <c r="V29" s="112">
        <v>3</v>
      </c>
      <c r="W29" s="112">
        <v>0</v>
      </c>
      <c r="X29" s="112">
        <v>3</v>
      </c>
      <c r="Y29" s="334"/>
      <c r="Z29" s="336"/>
      <c r="AA29" s="94"/>
      <c r="AB29" s="94"/>
      <c r="AC29" s="94"/>
      <c r="AD29" s="94"/>
      <c r="AE29" s="94"/>
      <c r="AF29" s="94"/>
      <c r="AG29" s="94"/>
      <c r="AH29" s="95"/>
      <c r="AI29" s="91">
        <f>SUM(C29,E29,G29,I29,K29,M29,O29,Q29,S29,U29,W29,)</f>
        <v>5</v>
      </c>
      <c r="AJ29" s="91">
        <f>SUM(D29,F29,H29,J29,L29,N29,P29,R29,T29,V29,X29,)</f>
        <v>31</v>
      </c>
      <c r="AK29" s="185"/>
      <c r="AL29" s="368"/>
      <c r="AM29" s="369"/>
    </row>
    <row r="30" spans="1:39" ht="12.75" customHeight="1" hidden="1">
      <c r="A30" s="190"/>
      <c r="B30" s="343"/>
      <c r="C30" s="180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196"/>
      <c r="AC30" s="194"/>
      <c r="AD30" s="194"/>
      <c r="AE30" s="194"/>
      <c r="AF30" s="194"/>
      <c r="AG30" s="194"/>
      <c r="AH30" s="179"/>
      <c r="AI30" s="320">
        <f>SUM(C30:Z30,AC30:AH30)</f>
        <v>0</v>
      </c>
      <c r="AJ30" s="321"/>
      <c r="AK30" s="184" t="e">
        <f>(AI31-AJ31)</f>
        <v>#REF!</v>
      </c>
      <c r="AL30" s="371"/>
      <c r="AM30" s="372"/>
    </row>
    <row r="31" spans="1:39" ht="12.75" customHeight="1" hidden="1" thickBot="1">
      <c r="A31" s="191"/>
      <c r="B31" s="329"/>
      <c r="C31" s="96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197"/>
      <c r="AB31" s="198"/>
      <c r="AC31" s="92"/>
      <c r="AD31" s="92"/>
      <c r="AE31" s="92"/>
      <c r="AF31" s="92"/>
      <c r="AG31" s="92"/>
      <c r="AH31" s="93"/>
      <c r="AI31" s="97" t="e">
        <f>SUM(C31,E31,G31,I31,K31,M31,O31,Q31,S31,U31,W31,Y31,#REF!,#REF!,#REF!,#REF!,AC31,AE31,AG31)</f>
        <v>#REF!</v>
      </c>
      <c r="AJ31" s="98" t="e">
        <f>SUM(D31,F31,H31,J31,L31,N31,P31,R31,T31,V31,X31,Z31,#REF!,#REF!,#REF!,#REF!,AD31,AF31,AH31)</f>
        <v>#REF!</v>
      </c>
      <c r="AK31" s="185"/>
      <c r="AL31" s="305"/>
      <c r="AM31" s="306"/>
    </row>
    <row r="32" spans="1:39" ht="12.75" customHeight="1" hidden="1">
      <c r="A32" s="190"/>
      <c r="B32" s="343"/>
      <c r="C32" s="180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5"/>
      <c r="AD32" s="196"/>
      <c r="AE32" s="194"/>
      <c r="AF32" s="194"/>
      <c r="AG32" s="194"/>
      <c r="AH32" s="179"/>
      <c r="AI32" s="373">
        <f>SUM(C32:AB32,AE32,AG32)</f>
        <v>0</v>
      </c>
      <c r="AJ32" s="374"/>
      <c r="AK32" s="184" t="e">
        <f>(AI33-AJ33)</f>
        <v>#REF!</v>
      </c>
      <c r="AL32" s="371"/>
      <c r="AM32" s="372"/>
    </row>
    <row r="33" spans="1:39" ht="12.75" customHeight="1" hidden="1" thickBot="1">
      <c r="A33" s="191"/>
      <c r="B33" s="329"/>
      <c r="C33" s="96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97"/>
      <c r="AD33" s="198"/>
      <c r="AE33" s="92"/>
      <c r="AF33" s="92"/>
      <c r="AG33" s="92"/>
      <c r="AH33" s="93"/>
      <c r="AI33" s="97" t="e">
        <f>SUM(C33,E33,G33,I33,K33,M33,O33,Q33,S33,U33,W33,Y33,#REF!,#REF!,#REF!,#REF!,AA33,AE33,AG33)</f>
        <v>#REF!</v>
      </c>
      <c r="AJ33" s="98" t="e">
        <f>SUM(D33,F33,H33,J33,L33,N33,P33,R33,T33,V33,X33,Z33,#REF!,#REF!,#REF!,#REF!,AB33,AF33,AH33)</f>
        <v>#REF!</v>
      </c>
      <c r="AK33" s="185"/>
      <c r="AL33" s="305"/>
      <c r="AM33" s="306"/>
    </row>
    <row r="34" spans="1:39" ht="12.75" customHeight="1" hidden="1">
      <c r="A34" s="190"/>
      <c r="B34" s="343"/>
      <c r="C34" s="180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96"/>
      <c r="AG34" s="194"/>
      <c r="AH34" s="179"/>
      <c r="AI34" s="373">
        <f>SUM(C34:AD34,AG34)</f>
        <v>0</v>
      </c>
      <c r="AJ34" s="374"/>
      <c r="AK34" s="184" t="e">
        <f>(AI35-AJ35)</f>
        <v>#REF!</v>
      </c>
      <c r="AL34" s="371"/>
      <c r="AM34" s="372"/>
    </row>
    <row r="35" spans="1:39" ht="12.75" customHeight="1" hidden="1" thickBot="1">
      <c r="A35" s="191"/>
      <c r="B35" s="329"/>
      <c r="C35" s="96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197"/>
      <c r="AF35" s="198"/>
      <c r="AG35" s="92"/>
      <c r="AH35" s="93"/>
      <c r="AI35" s="97" t="e">
        <f>SUM(C35,E35,G35,I35,K35,M35,O35,Q35,S35,U35,W35,Y35,#REF!,#REF!,#REF!,#REF!,AA35,AC35,AG35)</f>
        <v>#REF!</v>
      </c>
      <c r="AJ35" s="98" t="e">
        <f>SUM(D35,F35,H35,J35,L35,N35,P35,R35,T35,V35,X35,Z35,#REF!,#REF!,#REF!,#REF!,#REF!,#REF!,AB35,AD35,AH35)</f>
        <v>#REF!</v>
      </c>
      <c r="AK35" s="185"/>
      <c r="AL35" s="305"/>
      <c r="AM35" s="306"/>
    </row>
    <row r="36" spans="1:39" ht="12.75" customHeight="1" hidden="1">
      <c r="A36" s="375"/>
      <c r="B36" s="377"/>
      <c r="C36" s="180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5"/>
      <c r="AH36" s="207"/>
      <c r="AI36" s="373">
        <f>SUM(C36:AF36)</f>
        <v>0</v>
      </c>
      <c r="AJ36" s="374"/>
      <c r="AK36" s="184" t="e">
        <f>(AI37-AJ37)</f>
        <v>#REF!</v>
      </c>
      <c r="AL36" s="371"/>
      <c r="AM36" s="372"/>
    </row>
    <row r="37" spans="1:39" ht="12.75" customHeight="1" hidden="1" thickBot="1">
      <c r="A37" s="376"/>
      <c r="B37" s="378"/>
      <c r="C37" s="9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197"/>
      <c r="AH37" s="208"/>
      <c r="AI37" s="91" t="e">
        <f>SUM(C37,E37,G37,I37,K37,M37,O37,Q37,S37,U37,W37,Y37,#REF!,#REF!,#REF!,#REF!,AA37,AC37,AE37)</f>
        <v>#REF!</v>
      </c>
      <c r="AJ37" s="99" t="e">
        <f>SUM(D37,F37,H37,J37,L37,N37,P37,R37,T37,V37,X37,Z37,#REF!,#REF!,#REF!,#REF!,AB37,AD37,AF37)</f>
        <v>#REF!</v>
      </c>
      <c r="AK37" s="185"/>
      <c r="AL37" s="305"/>
      <c r="AM37" s="306"/>
    </row>
    <row r="40" spans="1:16" ht="12.75">
      <c r="A40" s="100"/>
      <c r="B40" s="101" t="s">
        <v>38</v>
      </c>
      <c r="C40" s="100"/>
      <c r="D40" s="100"/>
      <c r="E40" s="102"/>
      <c r="F40" s="100" t="s">
        <v>39</v>
      </c>
      <c r="G40" s="100"/>
      <c r="H40" s="100"/>
      <c r="I40" s="102"/>
      <c r="J40" s="100" t="s">
        <v>13</v>
      </c>
      <c r="K40" s="100"/>
      <c r="L40" s="100"/>
      <c r="M40" s="102"/>
      <c r="N40" s="103" t="s">
        <v>40</v>
      </c>
      <c r="O40" s="100"/>
      <c r="P40" s="100"/>
    </row>
    <row r="41" spans="2:15" ht="12.75">
      <c r="B41" t="s">
        <v>18</v>
      </c>
      <c r="E41" s="104"/>
      <c r="F41" s="403">
        <v>171</v>
      </c>
      <c r="G41" s="403"/>
      <c r="I41" s="105"/>
      <c r="J41" s="403">
        <v>47</v>
      </c>
      <c r="K41" s="403"/>
      <c r="L41" s="106"/>
      <c r="M41" s="105"/>
      <c r="N41" s="404">
        <f aca="true" t="shared" si="0" ref="N41:N47">100*(J41/F41)</f>
        <v>27.485380116959064</v>
      </c>
      <c r="O41" s="404"/>
    </row>
    <row r="42" spans="2:15" ht="12.75">
      <c r="B42" t="s">
        <v>26</v>
      </c>
      <c r="E42" s="105"/>
      <c r="F42" s="379">
        <v>165</v>
      </c>
      <c r="G42" s="379"/>
      <c r="I42" s="105"/>
      <c r="J42" s="379">
        <v>17</v>
      </c>
      <c r="K42" s="379"/>
      <c r="L42" s="106"/>
      <c r="M42" s="105"/>
      <c r="N42" s="380">
        <f>100*(J42/F42)</f>
        <v>10.303030303030303</v>
      </c>
      <c r="O42" s="380"/>
    </row>
    <row r="43" spans="2:15" ht="12.75">
      <c r="B43" t="s">
        <v>19</v>
      </c>
      <c r="E43" s="105"/>
      <c r="F43" s="379">
        <v>111</v>
      </c>
      <c r="G43" s="379"/>
      <c r="I43" s="105"/>
      <c r="J43" s="379">
        <v>10</v>
      </c>
      <c r="K43" s="379"/>
      <c r="L43" s="106"/>
      <c r="M43" s="105"/>
      <c r="N43" s="380">
        <f t="shared" si="0"/>
        <v>9.00900900900901</v>
      </c>
      <c r="O43" s="380"/>
    </row>
    <row r="44" spans="2:15" ht="12.75">
      <c r="B44" s="106" t="s">
        <v>24</v>
      </c>
      <c r="C44" s="106"/>
      <c r="D44" s="106"/>
      <c r="E44" s="105"/>
      <c r="F44" s="405">
        <v>180</v>
      </c>
      <c r="G44" s="405"/>
      <c r="H44" s="107"/>
      <c r="I44" s="106"/>
      <c r="J44" s="405">
        <v>14</v>
      </c>
      <c r="K44" s="405"/>
      <c r="L44" s="106"/>
      <c r="M44" s="105"/>
      <c r="N44" s="380">
        <f>100*(J44/F44)</f>
        <v>7.777777777777778</v>
      </c>
      <c r="O44" s="380"/>
    </row>
    <row r="45" spans="2:15" ht="12.75">
      <c r="B45" t="s">
        <v>63</v>
      </c>
      <c r="E45" s="105"/>
      <c r="F45" s="379">
        <v>21</v>
      </c>
      <c r="G45" s="379"/>
      <c r="I45" s="105"/>
      <c r="J45" s="379">
        <v>1</v>
      </c>
      <c r="K45" s="379"/>
      <c r="L45" s="106"/>
      <c r="M45" s="105"/>
      <c r="N45" s="380">
        <f t="shared" si="0"/>
        <v>4.761904761904762</v>
      </c>
      <c r="O45" s="380"/>
    </row>
    <row r="46" spans="2:15" ht="12.75">
      <c r="B46" t="s">
        <v>20</v>
      </c>
      <c r="E46" s="105"/>
      <c r="F46" s="379">
        <v>170</v>
      </c>
      <c r="G46" s="379"/>
      <c r="I46" s="105"/>
      <c r="J46" s="379">
        <v>8</v>
      </c>
      <c r="K46" s="379"/>
      <c r="L46" s="106"/>
      <c r="M46" s="105"/>
      <c r="N46" s="380">
        <f t="shared" si="0"/>
        <v>4.705882352941177</v>
      </c>
      <c r="O46" s="380"/>
    </row>
    <row r="47" spans="2:15" ht="12.75">
      <c r="B47" s="17" t="s">
        <v>50</v>
      </c>
      <c r="C47" s="106"/>
      <c r="D47" s="106"/>
      <c r="E47" s="105"/>
      <c r="F47" s="405">
        <v>81</v>
      </c>
      <c r="G47" s="405"/>
      <c r="H47" s="106"/>
      <c r="I47" s="105"/>
      <c r="J47" s="405">
        <v>1</v>
      </c>
      <c r="K47" s="405"/>
      <c r="L47" s="106"/>
      <c r="M47" s="105"/>
      <c r="N47" s="380">
        <f t="shared" si="0"/>
        <v>1.2345679012345678</v>
      </c>
      <c r="O47" s="380"/>
    </row>
    <row r="48" spans="1:16" ht="12.75">
      <c r="A48" s="70"/>
      <c r="B48" s="70"/>
      <c r="C48" s="70"/>
      <c r="D48" s="70"/>
      <c r="E48" s="108"/>
      <c r="F48" s="406"/>
      <c r="G48" s="406"/>
      <c r="H48" s="70"/>
      <c r="I48" s="108"/>
      <c r="J48" s="406"/>
      <c r="K48" s="406"/>
      <c r="L48" s="70"/>
      <c r="M48" s="108"/>
      <c r="N48" s="407"/>
      <c r="O48" s="407"/>
      <c r="P48" s="70"/>
    </row>
  </sheetData>
  <mergeCells count="378">
    <mergeCell ref="F45:G45"/>
    <mergeCell ref="J45:K45"/>
    <mergeCell ref="N45:O45"/>
    <mergeCell ref="F46:G46"/>
    <mergeCell ref="J46:K46"/>
    <mergeCell ref="N46:O46"/>
    <mergeCell ref="F48:G48"/>
    <mergeCell ref="J48:K48"/>
    <mergeCell ref="N48:O48"/>
    <mergeCell ref="F47:G47"/>
    <mergeCell ref="J47:K47"/>
    <mergeCell ref="N47:O47"/>
    <mergeCell ref="F43:G43"/>
    <mergeCell ref="J43:K43"/>
    <mergeCell ref="N43:O43"/>
    <mergeCell ref="F44:G44"/>
    <mergeCell ref="J44:K44"/>
    <mergeCell ref="N44:O44"/>
    <mergeCell ref="F41:G41"/>
    <mergeCell ref="J41:K41"/>
    <mergeCell ref="N41:O41"/>
    <mergeCell ref="AG36:AH37"/>
    <mergeCell ref="Q36:R36"/>
    <mergeCell ref="S36:T36"/>
    <mergeCell ref="U36:V36"/>
    <mergeCell ref="W36:X36"/>
    <mergeCell ref="O36:P36"/>
    <mergeCell ref="AI36:AJ36"/>
    <mergeCell ref="AK36:AK37"/>
    <mergeCell ref="AL36:AM37"/>
    <mergeCell ref="Y36:Z36"/>
    <mergeCell ref="AA36:AB36"/>
    <mergeCell ref="AC36:AD36"/>
    <mergeCell ref="AE36:AF36"/>
    <mergeCell ref="G36:H36"/>
    <mergeCell ref="I36:J36"/>
    <mergeCell ref="K36:L36"/>
    <mergeCell ref="M36:N36"/>
    <mergeCell ref="A36:A37"/>
    <mergeCell ref="B36:B37"/>
    <mergeCell ref="C36:D36"/>
    <mergeCell ref="E36:F36"/>
    <mergeCell ref="AG34:AH34"/>
    <mergeCell ref="AI34:AJ34"/>
    <mergeCell ref="AK34:AK35"/>
    <mergeCell ref="AL34:AM35"/>
    <mergeCell ref="Y34:Z34"/>
    <mergeCell ref="AA34:AB34"/>
    <mergeCell ref="AC34:AD34"/>
    <mergeCell ref="AE34:AF35"/>
    <mergeCell ref="Q34:R34"/>
    <mergeCell ref="S34:T34"/>
    <mergeCell ref="U34:V34"/>
    <mergeCell ref="W34:X34"/>
    <mergeCell ref="AL32:AM33"/>
    <mergeCell ref="A34:A35"/>
    <mergeCell ref="B34:B35"/>
    <mergeCell ref="C34:D34"/>
    <mergeCell ref="E34:F34"/>
    <mergeCell ref="G34:H34"/>
    <mergeCell ref="I34:J34"/>
    <mergeCell ref="K34:L34"/>
    <mergeCell ref="M34:N34"/>
    <mergeCell ref="O34:P34"/>
    <mergeCell ref="AE32:AF32"/>
    <mergeCell ref="AG32:AH32"/>
    <mergeCell ref="AI32:AJ32"/>
    <mergeCell ref="AK32:AK33"/>
    <mergeCell ref="W32:X32"/>
    <mergeCell ref="Y32:Z32"/>
    <mergeCell ref="AA32:AB32"/>
    <mergeCell ref="AC32:AD33"/>
    <mergeCell ref="O32:P32"/>
    <mergeCell ref="Q32:R32"/>
    <mergeCell ref="S32:T32"/>
    <mergeCell ref="U32:V32"/>
    <mergeCell ref="G32:H32"/>
    <mergeCell ref="I32:J32"/>
    <mergeCell ref="K32:L32"/>
    <mergeCell ref="M32:N32"/>
    <mergeCell ref="A32:A33"/>
    <mergeCell ref="B32:B33"/>
    <mergeCell ref="C32:D32"/>
    <mergeCell ref="E32:F32"/>
    <mergeCell ref="AG30:AH30"/>
    <mergeCell ref="AI30:AJ30"/>
    <mergeCell ref="AK30:AK31"/>
    <mergeCell ref="AL30:AM31"/>
    <mergeCell ref="Y30:Z30"/>
    <mergeCell ref="AA30:AB31"/>
    <mergeCell ref="AC30:AD30"/>
    <mergeCell ref="AE30:AF30"/>
    <mergeCell ref="Q30:R30"/>
    <mergeCell ref="S30:T30"/>
    <mergeCell ref="U30:V30"/>
    <mergeCell ref="W30:X30"/>
    <mergeCell ref="AL28:AM29"/>
    <mergeCell ref="A30:A31"/>
    <mergeCell ref="B30:B31"/>
    <mergeCell ref="C30:D30"/>
    <mergeCell ref="E30:F30"/>
    <mergeCell ref="G30:H30"/>
    <mergeCell ref="I30:J30"/>
    <mergeCell ref="K30:L30"/>
    <mergeCell ref="M30:N30"/>
    <mergeCell ref="O30:P30"/>
    <mergeCell ref="AE28:AF28"/>
    <mergeCell ref="AG28:AH28"/>
    <mergeCell ref="AI28:AJ28"/>
    <mergeCell ref="AK28:AK29"/>
    <mergeCell ref="W28:X28"/>
    <mergeCell ref="Y28:Z29"/>
    <mergeCell ref="AA28:AB28"/>
    <mergeCell ref="AC28:AD28"/>
    <mergeCell ref="O28:P28"/>
    <mergeCell ref="Q28:R28"/>
    <mergeCell ref="S28:T28"/>
    <mergeCell ref="U28:V28"/>
    <mergeCell ref="G28:H28"/>
    <mergeCell ref="I28:J28"/>
    <mergeCell ref="K28:L28"/>
    <mergeCell ref="M28:N28"/>
    <mergeCell ref="A28:A29"/>
    <mergeCell ref="B28:B29"/>
    <mergeCell ref="C28:D28"/>
    <mergeCell ref="E28:F28"/>
    <mergeCell ref="AG26:AH26"/>
    <mergeCell ref="AI26:AJ26"/>
    <mergeCell ref="AK26:AK27"/>
    <mergeCell ref="AL26:AM27"/>
    <mergeCell ref="Y26:Z26"/>
    <mergeCell ref="AA26:AB26"/>
    <mergeCell ref="AC26:AD26"/>
    <mergeCell ref="AE26:AF26"/>
    <mergeCell ref="Q26:R26"/>
    <mergeCell ref="S26:T26"/>
    <mergeCell ref="U26:V26"/>
    <mergeCell ref="W26:X27"/>
    <mergeCell ref="AL24:AM25"/>
    <mergeCell ref="A26:A27"/>
    <mergeCell ref="B26:B27"/>
    <mergeCell ref="C26:D26"/>
    <mergeCell ref="E26:F26"/>
    <mergeCell ref="G26:H26"/>
    <mergeCell ref="I26:J26"/>
    <mergeCell ref="K26:L26"/>
    <mergeCell ref="M26:N26"/>
    <mergeCell ref="O26:P26"/>
    <mergeCell ref="AE24:AF24"/>
    <mergeCell ref="AG24:AH24"/>
    <mergeCell ref="AI24:AJ24"/>
    <mergeCell ref="AK24:AK25"/>
    <mergeCell ref="W24:X24"/>
    <mergeCell ref="Y24:Z24"/>
    <mergeCell ref="AA24:AB24"/>
    <mergeCell ref="AC24:AD24"/>
    <mergeCell ref="O24:P24"/>
    <mergeCell ref="Q24:R24"/>
    <mergeCell ref="S24:T24"/>
    <mergeCell ref="U24:V25"/>
    <mergeCell ref="G24:H24"/>
    <mergeCell ref="I24:J24"/>
    <mergeCell ref="K24:L24"/>
    <mergeCell ref="M24:N24"/>
    <mergeCell ref="A24:A25"/>
    <mergeCell ref="B24:B25"/>
    <mergeCell ref="C24:D24"/>
    <mergeCell ref="E24:F24"/>
    <mergeCell ref="AG22:AH22"/>
    <mergeCell ref="AI22:AJ22"/>
    <mergeCell ref="AK22:AK23"/>
    <mergeCell ref="AL22:AM23"/>
    <mergeCell ref="Y22:Z22"/>
    <mergeCell ref="AA22:AB22"/>
    <mergeCell ref="AC22:AD22"/>
    <mergeCell ref="AE22:AF22"/>
    <mergeCell ref="Q22:R22"/>
    <mergeCell ref="S22:T23"/>
    <mergeCell ref="U22:V22"/>
    <mergeCell ref="W22:X22"/>
    <mergeCell ref="AL20:AM21"/>
    <mergeCell ref="A22:A23"/>
    <mergeCell ref="B22:B23"/>
    <mergeCell ref="C22:D22"/>
    <mergeCell ref="E22:F22"/>
    <mergeCell ref="G22:H22"/>
    <mergeCell ref="I22:J22"/>
    <mergeCell ref="K22:L22"/>
    <mergeCell ref="M22:N22"/>
    <mergeCell ref="O22:P22"/>
    <mergeCell ref="AE20:AF20"/>
    <mergeCell ref="AG20:AH20"/>
    <mergeCell ref="AI20:AJ20"/>
    <mergeCell ref="AK20:AK21"/>
    <mergeCell ref="W20:X20"/>
    <mergeCell ref="Y20:Z20"/>
    <mergeCell ref="AA20:AB20"/>
    <mergeCell ref="AC20:AD20"/>
    <mergeCell ref="O20:P20"/>
    <mergeCell ref="Q20:R21"/>
    <mergeCell ref="S20:T20"/>
    <mergeCell ref="U20:V20"/>
    <mergeCell ref="G20:H20"/>
    <mergeCell ref="I20:J20"/>
    <mergeCell ref="K20:L20"/>
    <mergeCell ref="M20:N20"/>
    <mergeCell ref="A20:A21"/>
    <mergeCell ref="B20:B21"/>
    <mergeCell ref="C20:D20"/>
    <mergeCell ref="E20:F20"/>
    <mergeCell ref="AG18:AH18"/>
    <mergeCell ref="AI18:AJ18"/>
    <mergeCell ref="AK18:AK19"/>
    <mergeCell ref="AL18:AM19"/>
    <mergeCell ref="Y18:Z18"/>
    <mergeCell ref="AA18:AB18"/>
    <mergeCell ref="AC18:AD18"/>
    <mergeCell ref="AE18:AF18"/>
    <mergeCell ref="Q18:R18"/>
    <mergeCell ref="S18:T18"/>
    <mergeCell ref="U18:V18"/>
    <mergeCell ref="W18:X18"/>
    <mergeCell ref="AL16:AM17"/>
    <mergeCell ref="A18:A19"/>
    <mergeCell ref="B18:B19"/>
    <mergeCell ref="C18:D18"/>
    <mergeCell ref="E18:F18"/>
    <mergeCell ref="G18:H18"/>
    <mergeCell ref="I18:J18"/>
    <mergeCell ref="K18:L18"/>
    <mergeCell ref="M18:N18"/>
    <mergeCell ref="O18:P19"/>
    <mergeCell ref="AE16:AF16"/>
    <mergeCell ref="AG16:AH16"/>
    <mergeCell ref="AI16:AJ16"/>
    <mergeCell ref="AK16:AK17"/>
    <mergeCell ref="W16:X16"/>
    <mergeCell ref="Y16:Z16"/>
    <mergeCell ref="AA16:AB16"/>
    <mergeCell ref="AC16:AD16"/>
    <mergeCell ref="O16:P16"/>
    <mergeCell ref="Q16:R16"/>
    <mergeCell ref="S16:T16"/>
    <mergeCell ref="U16:V16"/>
    <mergeCell ref="G16:H16"/>
    <mergeCell ref="I16:J16"/>
    <mergeCell ref="K16:L16"/>
    <mergeCell ref="M16:N17"/>
    <mergeCell ref="A16:A17"/>
    <mergeCell ref="B16:B17"/>
    <mergeCell ref="C16:D16"/>
    <mergeCell ref="E16:F16"/>
    <mergeCell ref="AG14:AH14"/>
    <mergeCell ref="AI14:AJ14"/>
    <mergeCell ref="AK14:AK15"/>
    <mergeCell ref="AL14:AM15"/>
    <mergeCell ref="Y14:Z14"/>
    <mergeCell ref="AA14:AB14"/>
    <mergeCell ref="AC14:AD14"/>
    <mergeCell ref="AE14:AF14"/>
    <mergeCell ref="Q14:R14"/>
    <mergeCell ref="S14:T14"/>
    <mergeCell ref="U14:V14"/>
    <mergeCell ref="W14:X14"/>
    <mergeCell ref="AL12:AM13"/>
    <mergeCell ref="A14:A15"/>
    <mergeCell ref="B14:B15"/>
    <mergeCell ref="C14:D14"/>
    <mergeCell ref="E14:F14"/>
    <mergeCell ref="G14:H14"/>
    <mergeCell ref="I14:J14"/>
    <mergeCell ref="K14:L15"/>
    <mergeCell ref="M14:N14"/>
    <mergeCell ref="O14:P14"/>
    <mergeCell ref="AE12:AF12"/>
    <mergeCell ref="AG12:AH12"/>
    <mergeCell ref="AI12:AJ12"/>
    <mergeCell ref="AK12:AK13"/>
    <mergeCell ref="W12:X12"/>
    <mergeCell ref="Y12:Z12"/>
    <mergeCell ref="AA12:AB12"/>
    <mergeCell ref="AC12:AD12"/>
    <mergeCell ref="O12:P12"/>
    <mergeCell ref="Q12:R12"/>
    <mergeCell ref="S12:T12"/>
    <mergeCell ref="U12:V12"/>
    <mergeCell ref="G12:H12"/>
    <mergeCell ref="I12:J13"/>
    <mergeCell ref="K12:L12"/>
    <mergeCell ref="M12:N12"/>
    <mergeCell ref="A12:A13"/>
    <mergeCell ref="B12:B13"/>
    <mergeCell ref="C12:D12"/>
    <mergeCell ref="E12:F12"/>
    <mergeCell ref="AG10:AH10"/>
    <mergeCell ref="AI10:AJ10"/>
    <mergeCell ref="AK10:AK11"/>
    <mergeCell ref="AL10:AM11"/>
    <mergeCell ref="Y10:Z10"/>
    <mergeCell ref="AA10:AB10"/>
    <mergeCell ref="AC10:AD10"/>
    <mergeCell ref="AE10:AF10"/>
    <mergeCell ref="Q10:R10"/>
    <mergeCell ref="S10:T10"/>
    <mergeCell ref="U10:V10"/>
    <mergeCell ref="W10:X10"/>
    <mergeCell ref="AL8:AM9"/>
    <mergeCell ref="A10:A11"/>
    <mergeCell ref="B10:B11"/>
    <mergeCell ref="C10:D10"/>
    <mergeCell ref="E10:F10"/>
    <mergeCell ref="G10:H11"/>
    <mergeCell ref="I10:J10"/>
    <mergeCell ref="K10:L10"/>
    <mergeCell ref="M10:N10"/>
    <mergeCell ref="O10:P10"/>
    <mergeCell ref="AE8:AF8"/>
    <mergeCell ref="AG8:AH8"/>
    <mergeCell ref="AI8:AJ8"/>
    <mergeCell ref="AK8:AK9"/>
    <mergeCell ref="W8:X8"/>
    <mergeCell ref="Y8:Z8"/>
    <mergeCell ref="AA8:AB8"/>
    <mergeCell ref="AC8:AD8"/>
    <mergeCell ref="O8:P8"/>
    <mergeCell ref="Q8:R8"/>
    <mergeCell ref="S8:T8"/>
    <mergeCell ref="U8:V8"/>
    <mergeCell ref="AK6:AK7"/>
    <mergeCell ref="AL6:AM7"/>
    <mergeCell ref="A8:A9"/>
    <mergeCell ref="B8:B9"/>
    <mergeCell ref="C8:D8"/>
    <mergeCell ref="E8:F9"/>
    <mergeCell ref="G8:H8"/>
    <mergeCell ref="I8:J8"/>
    <mergeCell ref="K8:L8"/>
    <mergeCell ref="M8:N8"/>
    <mergeCell ref="AC6:AD6"/>
    <mergeCell ref="AE6:AF6"/>
    <mergeCell ref="AG6:AH6"/>
    <mergeCell ref="AI6:AJ6"/>
    <mergeCell ref="U6:V6"/>
    <mergeCell ref="W6:X6"/>
    <mergeCell ref="Y6:Z6"/>
    <mergeCell ref="AA6:AB6"/>
    <mergeCell ref="M6:N6"/>
    <mergeCell ref="O6:P6"/>
    <mergeCell ref="Q6:R6"/>
    <mergeCell ref="S6:T6"/>
    <mergeCell ref="AG5:AH5"/>
    <mergeCell ref="AI5:AJ5"/>
    <mergeCell ref="AL5:AM5"/>
    <mergeCell ref="A6:A7"/>
    <mergeCell ref="B6:B7"/>
    <mergeCell ref="C6:D7"/>
    <mergeCell ref="E6:F6"/>
    <mergeCell ref="G6:H6"/>
    <mergeCell ref="I6:J6"/>
    <mergeCell ref="K6:L6"/>
    <mergeCell ref="Y5:Z5"/>
    <mergeCell ref="AA5:AB5"/>
    <mergeCell ref="AC5:AD5"/>
    <mergeCell ref="AE5:AF5"/>
    <mergeCell ref="Q5:R5"/>
    <mergeCell ref="S5:T5"/>
    <mergeCell ref="U5:V5"/>
    <mergeCell ref="W5:X5"/>
    <mergeCell ref="F42:G42"/>
    <mergeCell ref="J42:K42"/>
    <mergeCell ref="N42:O42"/>
    <mergeCell ref="C5:D5"/>
    <mergeCell ref="E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H28" sqref="H28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54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3</v>
      </c>
      <c r="F9" s="204"/>
      <c r="G9" s="194">
        <v>3</v>
      </c>
      <c r="H9" s="194"/>
      <c r="I9" s="194">
        <v>3</v>
      </c>
      <c r="J9" s="194"/>
      <c r="K9" s="194">
        <v>3</v>
      </c>
      <c r="L9" s="194"/>
      <c r="M9" s="194">
        <v>3</v>
      </c>
      <c r="N9" s="194"/>
      <c r="O9" s="231"/>
      <c r="P9" s="231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15</v>
      </c>
      <c r="AR9" s="183"/>
      <c r="AS9" s="184">
        <f>(AQ10-AR10)</f>
        <v>13</v>
      </c>
      <c r="AT9" s="253">
        <v>1</v>
      </c>
      <c r="AU9" s="254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0</v>
      </c>
      <c r="G10" s="5">
        <v>3</v>
      </c>
      <c r="H10" s="5">
        <v>1</v>
      </c>
      <c r="I10" s="5">
        <v>3</v>
      </c>
      <c r="J10" s="5">
        <v>0</v>
      </c>
      <c r="K10" s="5">
        <v>3</v>
      </c>
      <c r="L10" s="5">
        <v>1</v>
      </c>
      <c r="M10" s="5">
        <v>3</v>
      </c>
      <c r="N10" s="5">
        <v>0</v>
      </c>
      <c r="O10" s="22"/>
      <c r="P10" s="22"/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15</v>
      </c>
      <c r="AR10" s="8">
        <f>SUM(F10,H10,J10,L10,N10,P10,R10,T10,V10,X10,Z10,AB10,AD10,AF10,AH10,AJ10,AL10,AN10,AP10)</f>
        <v>2</v>
      </c>
      <c r="AS10" s="185"/>
      <c r="AT10" s="255"/>
      <c r="AU10" s="256"/>
    </row>
    <row r="11" spans="1:47" ht="13.5" customHeight="1">
      <c r="A11" s="190">
        <v>2</v>
      </c>
      <c r="B11" s="192" t="s">
        <v>26</v>
      </c>
      <c r="C11" s="203">
        <v>0</v>
      </c>
      <c r="D11" s="204"/>
      <c r="E11" s="195"/>
      <c r="F11" s="196"/>
      <c r="G11" s="194">
        <v>3</v>
      </c>
      <c r="H11" s="194"/>
      <c r="I11" s="194">
        <v>3</v>
      </c>
      <c r="J11" s="194"/>
      <c r="K11" s="194">
        <v>3</v>
      </c>
      <c r="L11" s="194"/>
      <c r="M11" s="194">
        <v>2</v>
      </c>
      <c r="N11" s="194"/>
      <c r="O11" s="231"/>
      <c r="P11" s="231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11</v>
      </c>
      <c r="AR11" s="183"/>
      <c r="AS11" s="184">
        <f>(AQ12-AR12)</f>
        <v>5</v>
      </c>
      <c r="AT11" s="257">
        <v>2</v>
      </c>
      <c r="AU11" s="258"/>
    </row>
    <row r="12" spans="1:47" ht="13.5" customHeight="1" thickBot="1">
      <c r="A12" s="191"/>
      <c r="B12" s="193"/>
      <c r="C12" s="5">
        <v>0</v>
      </c>
      <c r="D12" s="5">
        <v>3</v>
      </c>
      <c r="E12" s="197"/>
      <c r="F12" s="198"/>
      <c r="G12" s="5">
        <v>3</v>
      </c>
      <c r="H12" s="5">
        <v>1</v>
      </c>
      <c r="I12" s="5">
        <v>3</v>
      </c>
      <c r="J12" s="5">
        <v>1</v>
      </c>
      <c r="K12" s="5">
        <v>3</v>
      </c>
      <c r="L12" s="5">
        <v>0</v>
      </c>
      <c r="M12" s="5">
        <v>3</v>
      </c>
      <c r="N12" s="5">
        <v>2</v>
      </c>
      <c r="O12" s="22"/>
      <c r="P12" s="22"/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12</v>
      </c>
      <c r="AR12" s="8">
        <f>SUM(D12,H12,J12,L12,N12,P12,R12,T12,V12,X12,Z12,AB12,AD12,AF12,AH12,AJ12,AL12,AN12,AP12)</f>
        <v>7</v>
      </c>
      <c r="AS12" s="185"/>
      <c r="AT12" s="259"/>
      <c r="AU12" s="260"/>
    </row>
    <row r="13" spans="1:47" ht="13.5" customHeight="1">
      <c r="A13" s="190">
        <v>3</v>
      </c>
      <c r="B13" s="192" t="s">
        <v>24</v>
      </c>
      <c r="C13" s="180">
        <v>0</v>
      </c>
      <c r="D13" s="194"/>
      <c r="E13" s="194">
        <v>0</v>
      </c>
      <c r="F13" s="194"/>
      <c r="G13" s="195"/>
      <c r="H13" s="196"/>
      <c r="I13" s="194">
        <v>3</v>
      </c>
      <c r="J13" s="194"/>
      <c r="K13" s="194">
        <v>3</v>
      </c>
      <c r="L13" s="194"/>
      <c r="M13" s="194">
        <v>2</v>
      </c>
      <c r="N13" s="194"/>
      <c r="O13" s="231"/>
      <c r="P13" s="231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8</v>
      </c>
      <c r="AR13" s="183"/>
      <c r="AS13" s="184">
        <f>(AQ14-AR14)</f>
        <v>2</v>
      </c>
      <c r="AT13" s="257">
        <v>3</v>
      </c>
      <c r="AU13" s="258"/>
    </row>
    <row r="14" spans="1:47" ht="13.5" customHeight="1" thickBot="1">
      <c r="A14" s="191"/>
      <c r="B14" s="193"/>
      <c r="C14" s="5">
        <v>1</v>
      </c>
      <c r="D14" s="5">
        <v>3</v>
      </c>
      <c r="E14" s="5">
        <v>1</v>
      </c>
      <c r="F14" s="5">
        <v>3</v>
      </c>
      <c r="G14" s="197"/>
      <c r="H14" s="198"/>
      <c r="I14" s="5">
        <v>3</v>
      </c>
      <c r="J14" s="5">
        <v>1</v>
      </c>
      <c r="K14" s="5">
        <v>3</v>
      </c>
      <c r="L14" s="5">
        <v>0</v>
      </c>
      <c r="M14" s="5">
        <v>3</v>
      </c>
      <c r="N14" s="5">
        <v>2</v>
      </c>
      <c r="O14" s="22"/>
      <c r="P14" s="22"/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11</v>
      </c>
      <c r="AR14" s="8">
        <f>SUM(D14,F14,J14,L14,N14,P14,R14,T14,V14,X14,Z14,AB14,AD14,AF14,AH14,AJ14,AL14,AN14,AP14)</f>
        <v>9</v>
      </c>
      <c r="AS14" s="185"/>
      <c r="AT14" s="259"/>
      <c r="AU14" s="260"/>
    </row>
    <row r="15" spans="1:47" ht="13.5" customHeight="1">
      <c r="A15" s="190">
        <v>4</v>
      </c>
      <c r="B15" s="192" t="s">
        <v>20</v>
      </c>
      <c r="C15" s="180">
        <v>0</v>
      </c>
      <c r="D15" s="194"/>
      <c r="E15" s="194">
        <v>0</v>
      </c>
      <c r="F15" s="194"/>
      <c r="G15" s="194">
        <v>0</v>
      </c>
      <c r="H15" s="194"/>
      <c r="I15" s="195"/>
      <c r="J15" s="196"/>
      <c r="K15" s="194">
        <v>3</v>
      </c>
      <c r="L15" s="194"/>
      <c r="M15" s="194">
        <v>1</v>
      </c>
      <c r="N15" s="194"/>
      <c r="O15" s="231"/>
      <c r="P15" s="231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4</v>
      </c>
      <c r="AR15" s="183"/>
      <c r="AS15" s="184">
        <f>(AQ16-AR16)</f>
        <v>-6</v>
      </c>
      <c r="AT15" s="261">
        <v>5</v>
      </c>
      <c r="AU15" s="262"/>
    </row>
    <row r="16" spans="1:47" ht="13.5" customHeight="1" thickBot="1">
      <c r="A16" s="191"/>
      <c r="B16" s="193"/>
      <c r="C16" s="5">
        <v>0</v>
      </c>
      <c r="D16" s="5">
        <v>3</v>
      </c>
      <c r="E16" s="5">
        <v>1</v>
      </c>
      <c r="F16" s="5">
        <v>3</v>
      </c>
      <c r="G16" s="5">
        <v>1</v>
      </c>
      <c r="H16" s="5">
        <v>3</v>
      </c>
      <c r="I16" s="197"/>
      <c r="J16" s="198"/>
      <c r="K16" s="5">
        <v>3</v>
      </c>
      <c r="L16" s="5">
        <v>1</v>
      </c>
      <c r="M16" s="5">
        <v>2</v>
      </c>
      <c r="N16" s="5">
        <v>3</v>
      </c>
      <c r="O16" s="22"/>
      <c r="P16" s="22"/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7</v>
      </c>
      <c r="AR16" s="8">
        <f>SUM(D16,F16,H16,L16,N16,P16,R16,T16,V16,X16,Z16,AB16,AD16,AF16,AH16,AJ16,AL16,AN16,AP16)</f>
        <v>13</v>
      </c>
      <c r="AS16" s="185"/>
      <c r="AT16" s="263"/>
      <c r="AU16" s="264"/>
    </row>
    <row r="17" spans="1:47" ht="13.5" customHeight="1">
      <c r="A17" s="190">
        <v>5</v>
      </c>
      <c r="B17" s="192" t="s">
        <v>50</v>
      </c>
      <c r="C17" s="180">
        <v>0</v>
      </c>
      <c r="D17" s="194"/>
      <c r="E17" s="194">
        <v>0</v>
      </c>
      <c r="F17" s="194"/>
      <c r="G17" s="194">
        <v>0</v>
      </c>
      <c r="H17" s="194"/>
      <c r="I17" s="194">
        <v>0</v>
      </c>
      <c r="J17" s="194"/>
      <c r="K17" s="195"/>
      <c r="L17" s="196"/>
      <c r="M17" s="265">
        <v>1</v>
      </c>
      <c r="N17" s="265"/>
      <c r="O17" s="231"/>
      <c r="P17" s="231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1</v>
      </c>
      <c r="AR17" s="183"/>
      <c r="AS17" s="184">
        <f>(AQ18-AR18)</f>
        <v>-10</v>
      </c>
      <c r="AT17" s="261">
        <v>6</v>
      </c>
      <c r="AU17" s="262"/>
    </row>
    <row r="18" spans="1:47" ht="13.5" customHeight="1" thickBot="1">
      <c r="A18" s="191"/>
      <c r="B18" s="193"/>
      <c r="C18" s="5">
        <v>1</v>
      </c>
      <c r="D18" s="5">
        <v>3</v>
      </c>
      <c r="E18" s="5">
        <v>0</v>
      </c>
      <c r="F18" s="5">
        <v>3</v>
      </c>
      <c r="G18" s="5">
        <v>0</v>
      </c>
      <c r="H18" s="5">
        <v>3</v>
      </c>
      <c r="I18" s="5">
        <v>1</v>
      </c>
      <c r="J18" s="5">
        <v>3</v>
      </c>
      <c r="K18" s="197"/>
      <c r="L18" s="198"/>
      <c r="M18" s="117">
        <v>2</v>
      </c>
      <c r="N18" s="117">
        <v>2</v>
      </c>
      <c r="O18" s="22"/>
      <c r="P18" s="22"/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4</v>
      </c>
      <c r="AR18" s="8">
        <f>SUM(D18,F18,H18,J18,N18,P18,R18,T18,V18,X18,Z18,AB18,AD18,AF18,AH18,AJ18,AL18,AN18,AP18)</f>
        <v>14</v>
      </c>
      <c r="AS18" s="185"/>
      <c r="AT18" s="263"/>
      <c r="AU18" s="264"/>
    </row>
    <row r="19" spans="1:47" ht="13.5" customHeight="1">
      <c r="A19" s="190">
        <v>6</v>
      </c>
      <c r="B19" s="192" t="s">
        <v>21</v>
      </c>
      <c r="C19" s="180">
        <v>0</v>
      </c>
      <c r="D19" s="194"/>
      <c r="E19" s="194">
        <v>1</v>
      </c>
      <c r="F19" s="194"/>
      <c r="G19" s="194">
        <v>1</v>
      </c>
      <c r="H19" s="194"/>
      <c r="I19" s="194">
        <v>2</v>
      </c>
      <c r="J19" s="194"/>
      <c r="K19" s="265">
        <v>1</v>
      </c>
      <c r="L19" s="265"/>
      <c r="M19" s="195"/>
      <c r="N19" s="196"/>
      <c r="O19" s="231"/>
      <c r="P19" s="231"/>
      <c r="Q19" s="231"/>
      <c r="R19" s="231"/>
      <c r="S19" s="217"/>
      <c r="T19" s="218"/>
      <c r="U19" s="179"/>
      <c r="V19" s="180"/>
      <c r="W19" s="179"/>
      <c r="X19" s="180"/>
      <c r="Y19" s="179"/>
      <c r="Z19" s="180"/>
      <c r="AA19" s="179"/>
      <c r="AB19" s="180"/>
      <c r="AC19" s="179"/>
      <c r="AD19" s="180"/>
      <c r="AE19" s="179"/>
      <c r="AF19" s="180"/>
      <c r="AG19" s="179"/>
      <c r="AH19" s="180"/>
      <c r="AI19" s="179"/>
      <c r="AJ19" s="180"/>
      <c r="AK19" s="179"/>
      <c r="AL19" s="180"/>
      <c r="AM19" s="179"/>
      <c r="AN19" s="180"/>
      <c r="AO19" s="179"/>
      <c r="AP19" s="181"/>
      <c r="AQ19" s="182">
        <f>SUM(C19:L19,O19:AP19)</f>
        <v>5</v>
      </c>
      <c r="AR19" s="183"/>
      <c r="AS19" s="184">
        <f>(AQ20-AR20)</f>
        <v>-4</v>
      </c>
      <c r="AT19" s="261">
        <v>4</v>
      </c>
      <c r="AU19" s="262"/>
    </row>
    <row r="20" spans="1:47" ht="13.5" customHeight="1" thickBot="1">
      <c r="A20" s="191"/>
      <c r="B20" s="193"/>
      <c r="C20" s="5">
        <v>0</v>
      </c>
      <c r="D20" s="5">
        <v>3</v>
      </c>
      <c r="E20" s="5">
        <v>2</v>
      </c>
      <c r="F20" s="5">
        <v>3</v>
      </c>
      <c r="G20" s="5">
        <v>2</v>
      </c>
      <c r="H20" s="5">
        <v>3</v>
      </c>
      <c r="I20" s="5">
        <v>3</v>
      </c>
      <c r="J20" s="5">
        <v>2</v>
      </c>
      <c r="K20" s="117">
        <v>2</v>
      </c>
      <c r="L20" s="117">
        <v>2</v>
      </c>
      <c r="M20" s="197"/>
      <c r="N20" s="198"/>
      <c r="O20" s="22"/>
      <c r="P20" s="22"/>
      <c r="Q20" s="22"/>
      <c r="R20" s="22"/>
      <c r="S20" s="22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7">
        <f>SUM(C20,E20,G20,I20,K20,O20,Q20,S20,U20,W20,Y20,AA20,AC20,AE20,AG20,AI20,AK20,AM20,AO20)</f>
        <v>9</v>
      </c>
      <c r="AR20" s="8">
        <f>SUM(D20,F20,H20,J20,L20,P20,R20,T20,V20,X20,Z20,AB20,AD20,AF20,AH20,AJ20,AL20,AN20,AP20)</f>
        <v>13</v>
      </c>
      <c r="AS20" s="185"/>
      <c r="AT20" s="263"/>
      <c r="AU20" s="264"/>
    </row>
    <row r="21" spans="1:47" ht="13.5" customHeight="1">
      <c r="A21" s="244"/>
      <c r="B21" s="229"/>
      <c r="C21" s="218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195"/>
      <c r="P21" s="196"/>
      <c r="Q21" s="231"/>
      <c r="R21" s="231"/>
      <c r="S21" s="217"/>
      <c r="T21" s="218"/>
      <c r="U21" s="217"/>
      <c r="V21" s="218"/>
      <c r="W21" s="217"/>
      <c r="X21" s="218"/>
      <c r="Y21" s="217"/>
      <c r="Z21" s="218"/>
      <c r="AA21" s="217"/>
      <c r="AB21" s="218"/>
      <c r="AC21" s="217"/>
      <c r="AD21" s="218"/>
      <c r="AE21" s="217"/>
      <c r="AF21" s="218"/>
      <c r="AG21" s="217"/>
      <c r="AH21" s="218"/>
      <c r="AI21" s="217"/>
      <c r="AJ21" s="218"/>
      <c r="AK21" s="217"/>
      <c r="AL21" s="218"/>
      <c r="AM21" s="217"/>
      <c r="AN21" s="218"/>
      <c r="AO21" s="217"/>
      <c r="AP21" s="250"/>
      <c r="AQ21" s="232">
        <f>SUM(C21:N21,Q21:AP21)</f>
        <v>0</v>
      </c>
      <c r="AR21" s="233"/>
      <c r="AS21" s="234">
        <f>(AQ22-AR22)</f>
        <v>0</v>
      </c>
      <c r="AT21" s="266"/>
      <c r="AU21" s="267"/>
    </row>
    <row r="22" spans="1:47" ht="13.5" customHeight="1" thickBot="1">
      <c r="A22" s="245"/>
      <c r="B22" s="23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7"/>
      <c r="P22" s="19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>
        <f>SUM(C22,E22,G22,I22,K22,M22,Q22,S22,U22,W22,Y22,AA22,AC22,AE22,AG22,AI22,AK22,AM22,AO22)</f>
        <v>0</v>
      </c>
      <c r="AR22" s="25">
        <f>SUM(D22,F22,H22,J22,L22,N22,R22,T22,V22,X22,Z22,AB22,AD22,AF22,AH22,AJ22,AL22,AN22,AP22)</f>
        <v>0</v>
      </c>
      <c r="AS22" s="235"/>
      <c r="AT22" s="268"/>
      <c r="AU22" s="269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4"/>
    <mergeCell ref="S23:T23"/>
    <mergeCell ref="U23:V23"/>
    <mergeCell ref="W23:X23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G17:H17"/>
    <mergeCell ref="I17:J17"/>
    <mergeCell ref="K17:L18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4"/>
    <mergeCell ref="I13:J13"/>
    <mergeCell ref="K13:L13"/>
    <mergeCell ref="M13:N13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C10">
      <selection activeCell="E32" sqref="E32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24</v>
      </c>
      <c r="D3" s="28" t="s">
        <v>50</v>
      </c>
      <c r="E3" s="32" t="s">
        <v>31</v>
      </c>
      <c r="G3" s="33">
        <v>2</v>
      </c>
    </row>
    <row r="4" spans="3:7" ht="12.75">
      <c r="C4" s="28" t="s">
        <v>26</v>
      </c>
      <c r="D4" s="28" t="s">
        <v>20</v>
      </c>
      <c r="E4" s="32" t="s">
        <v>36</v>
      </c>
      <c r="G4" s="33">
        <v>1</v>
      </c>
    </row>
    <row r="5" spans="3:7" ht="12.75">
      <c r="C5" s="28" t="s">
        <v>18</v>
      </c>
      <c r="D5" s="28" t="s">
        <v>21</v>
      </c>
      <c r="E5" s="32" t="s">
        <v>31</v>
      </c>
      <c r="G5" s="33">
        <v>3</v>
      </c>
    </row>
    <row r="6" spans="3:7" ht="12.75">
      <c r="C6" s="28" t="s">
        <v>20</v>
      </c>
      <c r="D6" s="28" t="s">
        <v>21</v>
      </c>
      <c r="E6" s="32" t="s">
        <v>56</v>
      </c>
      <c r="G6" s="33">
        <v>1</v>
      </c>
    </row>
    <row r="7" spans="3:7" ht="12.75">
      <c r="C7" s="28" t="s">
        <v>26</v>
      </c>
      <c r="D7" s="28" t="s">
        <v>24</v>
      </c>
      <c r="E7" s="32" t="s">
        <v>36</v>
      </c>
      <c r="G7" s="33">
        <v>2</v>
      </c>
    </row>
    <row r="8" spans="3:7" ht="12.75">
      <c r="C8" s="28" t="s">
        <v>18</v>
      </c>
      <c r="D8" s="28" t="s">
        <v>50</v>
      </c>
      <c r="E8" s="32" t="s">
        <v>36</v>
      </c>
      <c r="F8" s="32" t="s">
        <v>57</v>
      </c>
      <c r="G8" s="33">
        <v>3</v>
      </c>
    </row>
    <row r="9" spans="3:7" ht="12.75">
      <c r="C9" s="28" t="s">
        <v>24</v>
      </c>
      <c r="D9" s="28" t="s">
        <v>21</v>
      </c>
      <c r="E9" s="32" t="s">
        <v>33</v>
      </c>
      <c r="F9" s="32" t="s">
        <v>34</v>
      </c>
      <c r="G9" s="33">
        <v>3</v>
      </c>
    </row>
    <row r="10" spans="3:7" ht="12.75">
      <c r="C10" s="28" t="s">
        <v>26</v>
      </c>
      <c r="D10" s="28" t="s">
        <v>50</v>
      </c>
      <c r="E10" s="32" t="s">
        <v>31</v>
      </c>
      <c r="G10" s="33">
        <v>2</v>
      </c>
    </row>
    <row r="11" spans="3:7" ht="12.75">
      <c r="C11" s="28" t="s">
        <v>18</v>
      </c>
      <c r="D11" s="28" t="s">
        <v>20</v>
      </c>
      <c r="E11" s="32" t="s">
        <v>31</v>
      </c>
      <c r="F11" s="32" t="s">
        <v>32</v>
      </c>
      <c r="G11" s="33">
        <v>1</v>
      </c>
    </row>
    <row r="12" spans="3:7" ht="12.75">
      <c r="C12" s="28" t="s">
        <v>20</v>
      </c>
      <c r="D12" s="28" t="s">
        <v>50</v>
      </c>
      <c r="E12" s="32" t="s">
        <v>36</v>
      </c>
      <c r="G12" s="33">
        <v>2</v>
      </c>
    </row>
    <row r="13" spans="3:7" ht="12.75">
      <c r="C13" s="28" t="s">
        <v>26</v>
      </c>
      <c r="D13" s="28" t="s">
        <v>21</v>
      </c>
      <c r="E13" s="32" t="s">
        <v>33</v>
      </c>
      <c r="G13" s="33">
        <v>1</v>
      </c>
    </row>
    <row r="14" spans="3:7" ht="12.75">
      <c r="C14" s="28" t="s">
        <v>18</v>
      </c>
      <c r="D14" s="28" t="s">
        <v>24</v>
      </c>
      <c r="E14" s="32" t="s">
        <v>36</v>
      </c>
      <c r="F14" s="32" t="s">
        <v>34</v>
      </c>
      <c r="G14" s="33">
        <v>3</v>
      </c>
    </row>
    <row r="15" spans="3:7" ht="12.75">
      <c r="C15" s="118" t="s">
        <v>50</v>
      </c>
      <c r="D15" s="118" t="s">
        <v>21</v>
      </c>
      <c r="E15" s="119" t="s">
        <v>58</v>
      </c>
      <c r="F15" s="119"/>
      <c r="G15" s="120">
        <v>1</v>
      </c>
    </row>
    <row r="16" spans="3:7" ht="12.75">
      <c r="C16" s="28" t="s">
        <v>24</v>
      </c>
      <c r="D16" s="28" t="s">
        <v>20</v>
      </c>
      <c r="E16" s="32" t="s">
        <v>36</v>
      </c>
      <c r="G16" s="33">
        <v>3</v>
      </c>
    </row>
    <row r="17" spans="1:7" ht="12.75">
      <c r="A17" s="27">
        <v>4</v>
      </c>
      <c r="B17" s="27">
        <v>8</v>
      </c>
      <c r="C17" s="34" t="s">
        <v>18</v>
      </c>
      <c r="D17" s="34" t="s">
        <v>26</v>
      </c>
      <c r="E17" s="35" t="s">
        <v>31</v>
      </c>
      <c r="F17" s="35" t="s">
        <v>32</v>
      </c>
      <c r="G17" s="36">
        <v>2</v>
      </c>
    </row>
    <row r="18" spans="1:2" ht="12.75">
      <c r="A18" s="27">
        <v>5</v>
      </c>
      <c r="B18" s="27">
        <v>10</v>
      </c>
    </row>
    <row r="19" spans="1:8" s="17" customFormat="1" ht="12.75">
      <c r="A19" s="31">
        <v>3</v>
      </c>
      <c r="B19" s="31">
        <v>7</v>
      </c>
      <c r="C19" s="37"/>
      <c r="D19" s="37"/>
      <c r="E19" s="38"/>
      <c r="F19" s="38"/>
      <c r="G19" s="39"/>
      <c r="H19" s="31"/>
    </row>
    <row r="20" spans="1:8" s="17" customFormat="1" ht="12.75">
      <c r="A20" s="31">
        <v>4</v>
      </c>
      <c r="B20" s="31">
        <v>11</v>
      </c>
      <c r="C20" s="50" t="s">
        <v>38</v>
      </c>
      <c r="D20" s="51" t="s">
        <v>39</v>
      </c>
      <c r="E20" s="42" t="s">
        <v>13</v>
      </c>
      <c r="F20" s="52" t="s">
        <v>40</v>
      </c>
      <c r="G20" s="43"/>
      <c r="H20" s="31"/>
    </row>
    <row r="21" spans="1:8" s="17" customFormat="1" ht="12.75">
      <c r="A21" s="31">
        <v>2</v>
      </c>
      <c r="B21" s="31">
        <v>12</v>
      </c>
      <c r="C21" s="37" t="s">
        <v>18</v>
      </c>
      <c r="D21" s="31">
        <v>17</v>
      </c>
      <c r="E21" s="38">
        <v>5</v>
      </c>
      <c r="F21" s="53">
        <f>(E21/D21)*100</f>
        <v>29.411764705882355</v>
      </c>
      <c r="G21" s="39"/>
      <c r="H21" s="31"/>
    </row>
    <row r="22" spans="1:8" s="17" customFormat="1" ht="12.75">
      <c r="A22" s="31">
        <v>1</v>
      </c>
      <c r="B22" s="31">
        <v>9</v>
      </c>
      <c r="C22" s="37" t="s">
        <v>50</v>
      </c>
      <c r="D22" s="31">
        <v>14</v>
      </c>
      <c r="E22" s="38">
        <v>1</v>
      </c>
      <c r="F22" s="53">
        <f>(E22/D22)*100</f>
        <v>7.142857142857142</v>
      </c>
      <c r="G22" s="39"/>
      <c r="H22" s="31"/>
    </row>
    <row r="23" spans="1:8" s="17" customFormat="1" ht="12.75">
      <c r="A23" s="31">
        <v>6</v>
      </c>
      <c r="B23" s="31">
        <v>11</v>
      </c>
      <c r="C23" s="34" t="s">
        <v>24</v>
      </c>
      <c r="D23" s="30">
        <v>20</v>
      </c>
      <c r="E23" s="35">
        <v>1</v>
      </c>
      <c r="F23" s="54">
        <f>(E23/D23)*100</f>
        <v>5</v>
      </c>
      <c r="G23" s="36"/>
      <c r="H23" s="31"/>
    </row>
    <row r="24" spans="1:8" s="17" customFormat="1" ht="12.75">
      <c r="A24" s="31">
        <v>2</v>
      </c>
      <c r="B24" s="31">
        <v>7</v>
      </c>
      <c r="C24" s="37"/>
      <c r="D24" s="37"/>
      <c r="E24" s="38"/>
      <c r="F24" s="38"/>
      <c r="G24" s="39"/>
      <c r="H24" s="31"/>
    </row>
    <row r="25" spans="1:8" s="17" customFormat="1" ht="12.75">
      <c r="A25" s="31"/>
      <c r="B25" s="31"/>
      <c r="C25" s="37"/>
      <c r="D25" s="37"/>
      <c r="E25" s="38"/>
      <c r="F25" s="38"/>
      <c r="G25" s="39"/>
      <c r="H25" s="31"/>
    </row>
    <row r="26" spans="1:8" s="17" customFormat="1" ht="12.75">
      <c r="A26" s="31">
        <v>5</v>
      </c>
      <c r="B26" s="31">
        <v>12</v>
      </c>
      <c r="C26" s="50" t="s">
        <v>41</v>
      </c>
      <c r="D26" s="51" t="s">
        <v>42</v>
      </c>
      <c r="E26" s="42" t="s">
        <v>43</v>
      </c>
      <c r="F26" s="52" t="s">
        <v>44</v>
      </c>
      <c r="G26" s="43" t="s">
        <v>45</v>
      </c>
      <c r="H26" s="31"/>
    </row>
    <row r="27" spans="1:8" s="17" customFormat="1" ht="12.75">
      <c r="A27" s="31">
        <v>3</v>
      </c>
      <c r="B27" s="31">
        <v>10</v>
      </c>
      <c r="C27" s="37" t="s">
        <v>18</v>
      </c>
      <c r="D27" s="31">
        <v>2593</v>
      </c>
      <c r="E27" s="55">
        <v>2632</v>
      </c>
      <c r="F27" s="55">
        <v>1</v>
      </c>
      <c r="G27" s="39">
        <v>10</v>
      </c>
      <c r="H27" s="31"/>
    </row>
    <row r="28" spans="1:8" s="17" customFormat="1" ht="12.75">
      <c r="A28" s="31">
        <v>1</v>
      </c>
      <c r="B28" s="31">
        <v>8</v>
      </c>
      <c r="C28" s="37" t="s">
        <v>26</v>
      </c>
      <c r="D28" s="31">
        <v>2160</v>
      </c>
      <c r="E28" s="55">
        <v>2193</v>
      </c>
      <c r="F28" s="56">
        <v>2</v>
      </c>
      <c r="G28" s="39">
        <v>7</v>
      </c>
      <c r="H28" s="31"/>
    </row>
    <row r="29" spans="1:8" s="17" customFormat="1" ht="12.75">
      <c r="A29" s="31">
        <v>6</v>
      </c>
      <c r="B29" s="31">
        <v>12</v>
      </c>
      <c r="C29" s="37" t="s">
        <v>24</v>
      </c>
      <c r="D29" s="31">
        <v>2074</v>
      </c>
      <c r="E29" s="55">
        <v>2093</v>
      </c>
      <c r="F29" s="56">
        <v>3</v>
      </c>
      <c r="G29" s="39">
        <v>5</v>
      </c>
      <c r="H29" s="31"/>
    </row>
    <row r="30" spans="1:8" s="17" customFormat="1" ht="12.75">
      <c r="A30" s="31">
        <v>5</v>
      </c>
      <c r="B30" s="31">
        <v>11</v>
      </c>
      <c r="C30" s="37" t="s">
        <v>21</v>
      </c>
      <c r="D30" s="31">
        <v>1686</v>
      </c>
      <c r="E30" s="55">
        <v>1804</v>
      </c>
      <c r="F30" s="57">
        <v>4</v>
      </c>
      <c r="G30" s="39">
        <v>3</v>
      </c>
      <c r="H30" s="31"/>
    </row>
    <row r="31" spans="1:8" s="17" customFormat="1" ht="12.75">
      <c r="A31" s="31">
        <v>4</v>
      </c>
      <c r="B31" s="31">
        <v>10</v>
      </c>
      <c r="C31" s="37" t="s">
        <v>20</v>
      </c>
      <c r="D31" s="31">
        <v>1931</v>
      </c>
      <c r="E31" s="56">
        <v>1814</v>
      </c>
      <c r="F31" s="57">
        <v>5</v>
      </c>
      <c r="G31" s="39">
        <v>2</v>
      </c>
      <c r="H31" s="31"/>
    </row>
    <row r="32" spans="1:8" s="17" customFormat="1" ht="12.75">
      <c r="A32" s="31">
        <v>3</v>
      </c>
      <c r="B32" s="31">
        <v>9</v>
      </c>
      <c r="C32" s="34" t="s">
        <v>50</v>
      </c>
      <c r="D32" s="30">
        <v>1694</v>
      </c>
      <c r="E32" s="58">
        <v>1590</v>
      </c>
      <c r="F32" s="59">
        <v>6</v>
      </c>
      <c r="G32" s="36">
        <v>1</v>
      </c>
      <c r="H32" s="31"/>
    </row>
    <row r="33" spans="1:8" s="17" customFormat="1" ht="12.75">
      <c r="A33" s="31">
        <v>8</v>
      </c>
      <c r="B33" s="31">
        <v>10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2</v>
      </c>
      <c r="B34" s="31">
        <v>4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1</v>
      </c>
      <c r="B35" s="31">
        <v>6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10</v>
      </c>
      <c r="B36" s="31">
        <v>12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8</v>
      </c>
      <c r="B37" s="31">
        <v>9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7</v>
      </c>
      <c r="B38" s="31">
        <v>11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4</v>
      </c>
      <c r="B39" s="31">
        <v>6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2</v>
      </c>
      <c r="B40" s="31">
        <v>3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1</v>
      </c>
      <c r="B41" s="31">
        <v>5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9</v>
      </c>
      <c r="B42" s="31">
        <v>12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8</v>
      </c>
      <c r="B43" s="31">
        <v>11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7</v>
      </c>
      <c r="B44" s="31">
        <v>10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3</v>
      </c>
      <c r="B45" s="31">
        <v>6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2</v>
      </c>
      <c r="B46" s="31">
        <v>5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1</v>
      </c>
      <c r="B47" s="31">
        <v>4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10</v>
      </c>
      <c r="B48" s="31">
        <v>11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8</v>
      </c>
      <c r="B49" s="31">
        <v>12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7</v>
      </c>
      <c r="B50" s="31">
        <v>9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4</v>
      </c>
      <c r="B51" s="31">
        <v>5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2</v>
      </c>
      <c r="B52" s="31">
        <v>6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1</v>
      </c>
      <c r="B53" s="31">
        <v>3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11</v>
      </c>
      <c r="B54" s="31">
        <v>12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9</v>
      </c>
      <c r="B55" s="31">
        <v>10</v>
      </c>
      <c r="C55" s="37"/>
      <c r="D55" s="37"/>
      <c r="E55" s="38"/>
      <c r="F55" s="38"/>
      <c r="G55" s="39"/>
      <c r="H55" s="31"/>
    </row>
    <row r="56" spans="1:8" s="17" customFormat="1" ht="12.75">
      <c r="A56" s="31">
        <v>7</v>
      </c>
      <c r="B56" s="31">
        <v>8</v>
      </c>
      <c r="C56" s="37"/>
      <c r="D56" s="37"/>
      <c r="E56" s="38"/>
      <c r="F56" s="38"/>
      <c r="G56" s="39"/>
      <c r="H56" s="31"/>
    </row>
    <row r="57" spans="1:8" s="17" customFormat="1" ht="12.75">
      <c r="A57" s="31">
        <v>5</v>
      </c>
      <c r="B57" s="31">
        <v>6</v>
      </c>
      <c r="C57" s="37"/>
      <c r="D57" s="37"/>
      <c r="E57" s="38"/>
      <c r="F57" s="38"/>
      <c r="G57" s="39"/>
      <c r="H57" s="31"/>
    </row>
    <row r="58" spans="1:8" s="17" customFormat="1" ht="12.75">
      <c r="A58" s="31">
        <v>3</v>
      </c>
      <c r="B58" s="31">
        <v>4</v>
      </c>
      <c r="C58" s="37"/>
      <c r="D58" s="37"/>
      <c r="E58" s="38"/>
      <c r="F58" s="38"/>
      <c r="G58" s="39"/>
      <c r="H58" s="31"/>
    </row>
    <row r="59" spans="1:8" s="17" customFormat="1" ht="12.75">
      <c r="A59" s="31">
        <v>1</v>
      </c>
      <c r="B59" s="31">
        <v>2</v>
      </c>
      <c r="C59" s="37"/>
      <c r="D59" s="37"/>
      <c r="E59" s="38"/>
      <c r="F59" s="38"/>
      <c r="G59" s="39"/>
      <c r="H59" s="31"/>
    </row>
    <row r="60" spans="1:8" s="17" customFormat="1" ht="12.75">
      <c r="A60" s="31"/>
      <c r="B60" s="31"/>
      <c r="C60" s="44"/>
      <c r="D60" s="37"/>
      <c r="E60" s="38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38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45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38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45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38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45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45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45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  <row r="182" spans="1:8" s="17" customFormat="1" ht="12.75">
      <c r="A182" s="31"/>
      <c r="B182" s="31"/>
      <c r="C182" s="37"/>
      <c r="D182" s="37"/>
      <c r="E182" s="38"/>
      <c r="F182" s="38"/>
      <c r="G182" s="39"/>
      <c r="H182" s="31"/>
    </row>
    <row r="183" spans="1:8" s="17" customFormat="1" ht="12.75">
      <c r="A183" s="31"/>
      <c r="B183" s="31"/>
      <c r="C183" s="37"/>
      <c r="D183" s="37"/>
      <c r="E183" s="38"/>
      <c r="F183" s="38"/>
      <c r="G183" s="39"/>
      <c r="H183" s="31"/>
    </row>
    <row r="184" spans="1:8" s="17" customFormat="1" ht="12.75">
      <c r="A184" s="31"/>
      <c r="B184" s="31"/>
      <c r="C184" s="37"/>
      <c r="D184" s="37"/>
      <c r="E184" s="38"/>
      <c r="F184" s="38"/>
      <c r="G184" s="39"/>
      <c r="H184" s="31"/>
    </row>
    <row r="185" spans="1:8" s="17" customFormat="1" ht="12.75">
      <c r="A185" s="31"/>
      <c r="B185" s="31"/>
      <c r="C185" s="37"/>
      <c r="D185" s="37"/>
      <c r="E185" s="38"/>
      <c r="F185" s="38"/>
      <c r="G185" s="39"/>
      <c r="H185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Y14" sqref="AY14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59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3</v>
      </c>
      <c r="F9" s="204"/>
      <c r="G9" s="194">
        <v>3</v>
      </c>
      <c r="H9" s="194"/>
      <c r="I9" s="194">
        <v>3</v>
      </c>
      <c r="J9" s="194"/>
      <c r="K9" s="194">
        <v>3</v>
      </c>
      <c r="L9" s="194"/>
      <c r="M9" s="194">
        <v>3</v>
      </c>
      <c r="N9" s="194"/>
      <c r="O9" s="231"/>
      <c r="P9" s="231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15</v>
      </c>
      <c r="AR9" s="183"/>
      <c r="AS9" s="184">
        <f>(AQ10-AR10)</f>
        <v>11</v>
      </c>
      <c r="AT9" s="253">
        <v>1</v>
      </c>
      <c r="AU9" s="254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1</v>
      </c>
      <c r="G10" s="5">
        <v>3</v>
      </c>
      <c r="H10" s="5">
        <v>1</v>
      </c>
      <c r="I10" s="5">
        <v>3</v>
      </c>
      <c r="J10" s="5">
        <v>1</v>
      </c>
      <c r="K10" s="5">
        <v>3</v>
      </c>
      <c r="L10" s="5">
        <v>0</v>
      </c>
      <c r="M10" s="5">
        <v>3</v>
      </c>
      <c r="N10" s="5">
        <v>1</v>
      </c>
      <c r="O10" s="22"/>
      <c r="P10" s="22"/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15</v>
      </c>
      <c r="AR10" s="8">
        <f>SUM(F10,H10,J10,L10,N10,P10,R10,T10,V10,X10,Z10,AB10,AD10,AF10,AH10,AJ10,AL10,AN10,AP10)</f>
        <v>4</v>
      </c>
      <c r="AS10" s="185"/>
      <c r="AT10" s="255"/>
      <c r="AU10" s="256"/>
    </row>
    <row r="11" spans="1:47" ht="13.5" customHeight="1">
      <c r="A11" s="190">
        <v>2</v>
      </c>
      <c r="B11" s="192" t="s">
        <v>26</v>
      </c>
      <c r="C11" s="203">
        <v>0</v>
      </c>
      <c r="D11" s="204"/>
      <c r="E11" s="195"/>
      <c r="F11" s="196"/>
      <c r="G11" s="194">
        <v>1</v>
      </c>
      <c r="H11" s="194"/>
      <c r="I11" s="194">
        <v>0</v>
      </c>
      <c r="J11" s="194"/>
      <c r="K11" s="194">
        <v>3</v>
      </c>
      <c r="L11" s="194"/>
      <c r="M11" s="194">
        <v>3</v>
      </c>
      <c r="N11" s="194"/>
      <c r="O11" s="231"/>
      <c r="P11" s="231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7</v>
      </c>
      <c r="AR11" s="183"/>
      <c r="AS11" s="184">
        <f>(AQ12-AR12)</f>
        <v>-2</v>
      </c>
      <c r="AT11" s="257">
        <v>3</v>
      </c>
      <c r="AU11" s="258"/>
    </row>
    <row r="12" spans="1:47" ht="13.5" customHeight="1" thickBot="1">
      <c r="A12" s="191"/>
      <c r="B12" s="193"/>
      <c r="C12" s="5">
        <v>1</v>
      </c>
      <c r="D12" s="5">
        <v>3</v>
      </c>
      <c r="E12" s="197"/>
      <c r="F12" s="198"/>
      <c r="G12" s="5">
        <v>2</v>
      </c>
      <c r="H12" s="5">
        <v>3</v>
      </c>
      <c r="I12" s="5">
        <v>0</v>
      </c>
      <c r="J12" s="5">
        <v>3</v>
      </c>
      <c r="K12" s="5">
        <v>3</v>
      </c>
      <c r="L12" s="5">
        <v>1</v>
      </c>
      <c r="M12" s="5">
        <v>3</v>
      </c>
      <c r="N12" s="5">
        <v>1</v>
      </c>
      <c r="O12" s="22"/>
      <c r="P12" s="22"/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9</v>
      </c>
      <c r="AR12" s="8">
        <f>SUM(D12,H12,J12,L12,N12,P12,R12,T12,V12,X12,Z12,AB12,AD12,AF12,AH12,AJ12,AL12,AN12,AP12)</f>
        <v>11</v>
      </c>
      <c r="AS12" s="185"/>
      <c r="AT12" s="259"/>
      <c r="AU12" s="260"/>
    </row>
    <row r="13" spans="1:47" ht="13.5" customHeight="1">
      <c r="A13" s="190">
        <v>3</v>
      </c>
      <c r="B13" s="192" t="s">
        <v>24</v>
      </c>
      <c r="C13" s="180">
        <v>0</v>
      </c>
      <c r="D13" s="194"/>
      <c r="E13" s="194">
        <v>2</v>
      </c>
      <c r="F13" s="194"/>
      <c r="G13" s="195"/>
      <c r="H13" s="196"/>
      <c r="I13" s="194">
        <v>1</v>
      </c>
      <c r="J13" s="194"/>
      <c r="K13" s="194">
        <v>0</v>
      </c>
      <c r="L13" s="194"/>
      <c r="M13" s="194">
        <v>1</v>
      </c>
      <c r="N13" s="194"/>
      <c r="O13" s="231"/>
      <c r="P13" s="231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4</v>
      </c>
      <c r="AR13" s="183"/>
      <c r="AS13" s="184">
        <f>(AQ14-AR14)</f>
        <v>-5</v>
      </c>
      <c r="AT13" s="261">
        <v>5</v>
      </c>
      <c r="AU13" s="262"/>
    </row>
    <row r="14" spans="1:47" ht="13.5" customHeight="1" thickBot="1">
      <c r="A14" s="191"/>
      <c r="B14" s="193"/>
      <c r="C14" s="5">
        <v>1</v>
      </c>
      <c r="D14" s="5">
        <v>3</v>
      </c>
      <c r="E14" s="5">
        <v>3</v>
      </c>
      <c r="F14" s="5">
        <v>2</v>
      </c>
      <c r="G14" s="197"/>
      <c r="H14" s="198"/>
      <c r="I14" s="5">
        <v>2</v>
      </c>
      <c r="J14" s="5">
        <v>3</v>
      </c>
      <c r="K14" s="5">
        <v>1</v>
      </c>
      <c r="L14" s="5">
        <v>3</v>
      </c>
      <c r="M14" s="5">
        <v>2</v>
      </c>
      <c r="N14" s="5">
        <v>3</v>
      </c>
      <c r="O14" s="22"/>
      <c r="P14" s="22"/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9</v>
      </c>
      <c r="AR14" s="8">
        <f>SUM(D14,F14,J14,L14,N14,P14,R14,T14,V14,X14,Z14,AB14,AD14,AF14,AH14,AJ14,AL14,AN14,AP14)</f>
        <v>14</v>
      </c>
      <c r="AS14" s="185"/>
      <c r="AT14" s="263"/>
      <c r="AU14" s="264"/>
    </row>
    <row r="15" spans="1:47" ht="13.5" customHeight="1">
      <c r="A15" s="190">
        <v>4</v>
      </c>
      <c r="B15" s="192" t="s">
        <v>19</v>
      </c>
      <c r="C15" s="180">
        <v>0</v>
      </c>
      <c r="D15" s="194"/>
      <c r="E15" s="194">
        <v>3</v>
      </c>
      <c r="F15" s="194"/>
      <c r="G15" s="194">
        <v>2</v>
      </c>
      <c r="H15" s="194"/>
      <c r="I15" s="195"/>
      <c r="J15" s="196"/>
      <c r="K15" s="194">
        <v>3</v>
      </c>
      <c r="L15" s="194"/>
      <c r="M15" s="194">
        <v>3</v>
      </c>
      <c r="N15" s="194"/>
      <c r="O15" s="231"/>
      <c r="P15" s="231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11</v>
      </c>
      <c r="AR15" s="183"/>
      <c r="AS15" s="184">
        <f>(AQ16-AR16)</f>
        <v>7</v>
      </c>
      <c r="AT15" s="257">
        <v>2</v>
      </c>
      <c r="AU15" s="258"/>
    </row>
    <row r="16" spans="1:47" ht="13.5" customHeight="1" thickBot="1">
      <c r="A16" s="191"/>
      <c r="B16" s="193"/>
      <c r="C16" s="5">
        <v>1</v>
      </c>
      <c r="D16" s="5">
        <v>3</v>
      </c>
      <c r="E16" s="5">
        <v>3</v>
      </c>
      <c r="F16" s="5">
        <v>0</v>
      </c>
      <c r="G16" s="5">
        <v>3</v>
      </c>
      <c r="H16" s="5">
        <v>2</v>
      </c>
      <c r="I16" s="197"/>
      <c r="J16" s="198"/>
      <c r="K16" s="5">
        <v>3</v>
      </c>
      <c r="L16" s="5">
        <v>0</v>
      </c>
      <c r="M16" s="5">
        <v>3</v>
      </c>
      <c r="N16" s="5">
        <v>1</v>
      </c>
      <c r="O16" s="22"/>
      <c r="P16" s="22"/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13</v>
      </c>
      <c r="AR16" s="8">
        <f>SUM(D16,F16,H16,L16,N16,P16,R16,T16,V16,X16,Z16,AB16,AD16,AF16,AH16,AJ16,AL16,AN16,AP16)</f>
        <v>6</v>
      </c>
      <c r="AS16" s="185"/>
      <c r="AT16" s="259"/>
      <c r="AU16" s="260"/>
    </row>
    <row r="17" spans="1:47" ht="13.5" customHeight="1">
      <c r="A17" s="190">
        <v>5</v>
      </c>
      <c r="B17" s="192" t="s">
        <v>20</v>
      </c>
      <c r="C17" s="180">
        <v>0</v>
      </c>
      <c r="D17" s="194"/>
      <c r="E17" s="194">
        <v>0</v>
      </c>
      <c r="F17" s="194"/>
      <c r="G17" s="194">
        <v>3</v>
      </c>
      <c r="H17" s="194"/>
      <c r="I17" s="194">
        <v>0</v>
      </c>
      <c r="J17" s="194"/>
      <c r="K17" s="195"/>
      <c r="L17" s="196"/>
      <c r="M17" s="194">
        <v>3</v>
      </c>
      <c r="N17" s="194"/>
      <c r="O17" s="231"/>
      <c r="P17" s="231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6</v>
      </c>
      <c r="AR17" s="183"/>
      <c r="AS17" s="184">
        <f>(AQ18-AR18)</f>
        <v>-3</v>
      </c>
      <c r="AT17" s="261">
        <v>4</v>
      </c>
      <c r="AU17" s="262"/>
    </row>
    <row r="18" spans="1:47" ht="13.5" customHeight="1" thickBot="1">
      <c r="A18" s="191"/>
      <c r="B18" s="193"/>
      <c r="C18" s="5">
        <v>0</v>
      </c>
      <c r="D18" s="5">
        <v>3</v>
      </c>
      <c r="E18" s="5">
        <v>1</v>
      </c>
      <c r="F18" s="5">
        <v>3</v>
      </c>
      <c r="G18" s="5">
        <v>3</v>
      </c>
      <c r="H18" s="5">
        <v>1</v>
      </c>
      <c r="I18" s="5">
        <v>0</v>
      </c>
      <c r="J18" s="5">
        <v>3</v>
      </c>
      <c r="K18" s="197"/>
      <c r="L18" s="198"/>
      <c r="M18" s="5">
        <v>3</v>
      </c>
      <c r="N18" s="5">
        <v>0</v>
      </c>
      <c r="O18" s="22"/>
      <c r="P18" s="22"/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7</v>
      </c>
      <c r="AR18" s="8">
        <f>SUM(D18,F18,H18,J18,N18,P18,R18,T18,V18,X18,Z18,AB18,AD18,AF18,AH18,AJ18,AL18,AN18,AP18)</f>
        <v>10</v>
      </c>
      <c r="AS18" s="185"/>
      <c r="AT18" s="263"/>
      <c r="AU18" s="264"/>
    </row>
    <row r="19" spans="1:47" ht="13.5" customHeight="1">
      <c r="A19" s="190">
        <v>6</v>
      </c>
      <c r="B19" s="192" t="s">
        <v>21</v>
      </c>
      <c r="C19" s="180">
        <v>0</v>
      </c>
      <c r="D19" s="194"/>
      <c r="E19" s="194">
        <v>0</v>
      </c>
      <c r="F19" s="194"/>
      <c r="G19" s="194">
        <v>2</v>
      </c>
      <c r="H19" s="194"/>
      <c r="I19" s="194">
        <v>0</v>
      </c>
      <c r="J19" s="194"/>
      <c r="K19" s="194">
        <v>0</v>
      </c>
      <c r="L19" s="194"/>
      <c r="M19" s="195"/>
      <c r="N19" s="196"/>
      <c r="O19" s="231"/>
      <c r="P19" s="231"/>
      <c r="Q19" s="231"/>
      <c r="R19" s="231"/>
      <c r="S19" s="217"/>
      <c r="T19" s="218"/>
      <c r="U19" s="179"/>
      <c r="V19" s="180"/>
      <c r="W19" s="179"/>
      <c r="X19" s="180"/>
      <c r="Y19" s="179"/>
      <c r="Z19" s="180"/>
      <c r="AA19" s="179"/>
      <c r="AB19" s="180"/>
      <c r="AC19" s="179"/>
      <c r="AD19" s="180"/>
      <c r="AE19" s="179"/>
      <c r="AF19" s="180"/>
      <c r="AG19" s="179"/>
      <c r="AH19" s="180"/>
      <c r="AI19" s="179"/>
      <c r="AJ19" s="180"/>
      <c r="AK19" s="179"/>
      <c r="AL19" s="180"/>
      <c r="AM19" s="179"/>
      <c r="AN19" s="180"/>
      <c r="AO19" s="179"/>
      <c r="AP19" s="181"/>
      <c r="AQ19" s="182">
        <f>SUM(C19:L19,O19:AP19)</f>
        <v>2</v>
      </c>
      <c r="AR19" s="183"/>
      <c r="AS19" s="184">
        <f>(AQ20-AR20)</f>
        <v>-8</v>
      </c>
      <c r="AT19" s="261">
        <v>6</v>
      </c>
      <c r="AU19" s="262"/>
    </row>
    <row r="20" spans="1:47" ht="13.5" customHeight="1" thickBot="1">
      <c r="A20" s="191"/>
      <c r="B20" s="193"/>
      <c r="C20" s="5">
        <v>1</v>
      </c>
      <c r="D20" s="5">
        <v>3</v>
      </c>
      <c r="E20" s="5">
        <v>1</v>
      </c>
      <c r="F20" s="5">
        <v>3</v>
      </c>
      <c r="G20" s="5">
        <v>3</v>
      </c>
      <c r="H20" s="5">
        <v>2</v>
      </c>
      <c r="I20" s="5">
        <v>1</v>
      </c>
      <c r="J20" s="5">
        <v>3</v>
      </c>
      <c r="K20" s="5">
        <v>0</v>
      </c>
      <c r="L20" s="5">
        <v>3</v>
      </c>
      <c r="M20" s="197"/>
      <c r="N20" s="198"/>
      <c r="O20" s="22"/>
      <c r="P20" s="22"/>
      <c r="Q20" s="22"/>
      <c r="R20" s="22"/>
      <c r="S20" s="22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7">
        <f>SUM(C20,E20,G20,I20,K20,O20,Q20,S20,U20,W20,Y20,AA20,AC20,AE20,AG20,AI20,AK20,AM20,AO20)</f>
        <v>6</v>
      </c>
      <c r="AR20" s="8">
        <f>SUM(D20,F20,H20,J20,L20,P20,R20,T20,V20,X20,Z20,AB20,AD20,AF20,AH20,AJ20,AL20,AN20,AP20)</f>
        <v>14</v>
      </c>
      <c r="AS20" s="185"/>
      <c r="AT20" s="263"/>
      <c r="AU20" s="264"/>
    </row>
    <row r="21" spans="1:47" ht="13.5" customHeight="1">
      <c r="A21" s="244"/>
      <c r="B21" s="229"/>
      <c r="C21" s="218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195"/>
      <c r="P21" s="196"/>
      <c r="Q21" s="231"/>
      <c r="R21" s="231"/>
      <c r="S21" s="217"/>
      <c r="T21" s="218"/>
      <c r="U21" s="217"/>
      <c r="V21" s="218"/>
      <c r="W21" s="217"/>
      <c r="X21" s="218"/>
      <c r="Y21" s="217"/>
      <c r="Z21" s="218"/>
      <c r="AA21" s="217"/>
      <c r="AB21" s="218"/>
      <c r="AC21" s="217"/>
      <c r="AD21" s="218"/>
      <c r="AE21" s="217"/>
      <c r="AF21" s="218"/>
      <c r="AG21" s="217"/>
      <c r="AH21" s="218"/>
      <c r="AI21" s="217"/>
      <c r="AJ21" s="218"/>
      <c r="AK21" s="217"/>
      <c r="AL21" s="218"/>
      <c r="AM21" s="217"/>
      <c r="AN21" s="218"/>
      <c r="AO21" s="217"/>
      <c r="AP21" s="250"/>
      <c r="AQ21" s="232">
        <f>SUM(C21:N21,Q21:AP21)</f>
        <v>0</v>
      </c>
      <c r="AR21" s="233"/>
      <c r="AS21" s="234">
        <f>(AQ22-AR22)</f>
        <v>0</v>
      </c>
      <c r="AT21" s="266"/>
      <c r="AU21" s="267"/>
    </row>
    <row r="22" spans="1:47" ht="13.5" customHeight="1" thickBot="1">
      <c r="A22" s="245"/>
      <c r="B22" s="23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7"/>
      <c r="P22" s="19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>
        <f>SUM(C22,E22,G22,I22,K22,M22,Q22,S22,U22,W22,Y22,AA22,AC22,AE22,AG22,AI22,AK22,AM22,AO22)</f>
        <v>0</v>
      </c>
      <c r="AR22" s="25">
        <f>SUM(D22,F22,H22,J22,L22,N22,R22,T22,V22,X22,Z22,AB22,AD22,AF22,AH22,AJ22,AL22,AN22,AP22)</f>
        <v>0</v>
      </c>
      <c r="AS22" s="235"/>
      <c r="AT22" s="268"/>
      <c r="AU22" s="269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4"/>
    <mergeCell ref="S23:T23"/>
    <mergeCell ref="U23:V23"/>
    <mergeCell ref="W23:X23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G17:H17"/>
    <mergeCell ref="I17:J17"/>
    <mergeCell ref="K17:L18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4"/>
    <mergeCell ref="I13:J13"/>
    <mergeCell ref="K13:L13"/>
    <mergeCell ref="M13:N13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C1">
      <selection activeCell="E33" sqref="E33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18</v>
      </c>
      <c r="D3" s="28" t="s">
        <v>20</v>
      </c>
      <c r="E3" s="32" t="s">
        <v>31</v>
      </c>
      <c r="G3" s="33">
        <v>2</v>
      </c>
    </row>
    <row r="4" spans="3:7" ht="12.75">
      <c r="C4" s="28" t="s">
        <v>19</v>
      </c>
      <c r="D4" s="28" t="s">
        <v>26</v>
      </c>
      <c r="E4" s="32" t="s">
        <v>31</v>
      </c>
      <c r="G4" s="33">
        <v>1</v>
      </c>
    </row>
    <row r="5" spans="3:7" ht="12.75">
      <c r="C5" s="28" t="s">
        <v>20</v>
      </c>
      <c r="D5" s="28" t="s">
        <v>21</v>
      </c>
      <c r="E5" s="32" t="s">
        <v>31</v>
      </c>
      <c r="G5" s="33">
        <v>2</v>
      </c>
    </row>
    <row r="6" spans="3:7" ht="12.75">
      <c r="C6" s="28" t="s">
        <v>18</v>
      </c>
      <c r="D6" s="28" t="s">
        <v>19</v>
      </c>
      <c r="E6" s="32" t="s">
        <v>36</v>
      </c>
      <c r="F6" s="32" t="s">
        <v>60</v>
      </c>
      <c r="G6" s="33">
        <v>1</v>
      </c>
    </row>
    <row r="7" spans="3:7" ht="12.75">
      <c r="C7" s="28" t="s">
        <v>26</v>
      </c>
      <c r="D7" s="28" t="s">
        <v>21</v>
      </c>
      <c r="E7" s="32" t="s">
        <v>36</v>
      </c>
      <c r="F7" s="32" t="s">
        <v>34</v>
      </c>
      <c r="G7" s="33">
        <v>2</v>
      </c>
    </row>
    <row r="8" spans="3:7" ht="12.75">
      <c r="C8" s="28" t="s">
        <v>20</v>
      </c>
      <c r="D8" s="28" t="s">
        <v>21</v>
      </c>
      <c r="E8" s="32" t="s">
        <v>31</v>
      </c>
      <c r="G8" s="33">
        <v>3</v>
      </c>
    </row>
    <row r="9" spans="3:7" ht="12.75">
      <c r="C9" s="28" t="s">
        <v>19</v>
      </c>
      <c r="D9" s="28" t="s">
        <v>24</v>
      </c>
      <c r="E9" s="32" t="s">
        <v>33</v>
      </c>
      <c r="F9" s="32" t="s">
        <v>32</v>
      </c>
      <c r="G9" s="33">
        <v>1</v>
      </c>
    </row>
    <row r="10" spans="3:7" ht="12.75">
      <c r="C10" s="28" t="s">
        <v>18</v>
      </c>
      <c r="D10" s="28" t="s">
        <v>21</v>
      </c>
      <c r="E10" s="32" t="s">
        <v>36</v>
      </c>
      <c r="G10" s="33">
        <v>2</v>
      </c>
    </row>
    <row r="11" spans="3:7" ht="12.75">
      <c r="C11" s="28" t="s">
        <v>26</v>
      </c>
      <c r="D11" s="28" t="s">
        <v>20</v>
      </c>
      <c r="E11" s="32" t="s">
        <v>36</v>
      </c>
      <c r="G11" s="33">
        <v>3</v>
      </c>
    </row>
    <row r="12" spans="3:7" ht="12.75">
      <c r="C12" s="28" t="s">
        <v>19</v>
      </c>
      <c r="D12" s="28" t="s">
        <v>21</v>
      </c>
      <c r="E12" s="32" t="s">
        <v>36</v>
      </c>
      <c r="F12" s="32" t="s">
        <v>34</v>
      </c>
      <c r="G12" s="33">
        <v>1</v>
      </c>
    </row>
    <row r="13" spans="3:7" ht="12.75">
      <c r="C13" s="28" t="s">
        <v>20</v>
      </c>
      <c r="D13" s="28" t="s">
        <v>24</v>
      </c>
      <c r="E13" s="32" t="s">
        <v>36</v>
      </c>
      <c r="G13" s="33">
        <v>2</v>
      </c>
    </row>
    <row r="14" spans="3:7" ht="12.75">
      <c r="C14" s="28" t="s">
        <v>18</v>
      </c>
      <c r="D14" s="28" t="s">
        <v>26</v>
      </c>
      <c r="E14" s="32" t="s">
        <v>36</v>
      </c>
      <c r="G14" s="33">
        <v>3</v>
      </c>
    </row>
    <row r="15" spans="3:7" ht="12.75">
      <c r="C15" s="28" t="s">
        <v>21</v>
      </c>
      <c r="D15" s="28" t="s">
        <v>24</v>
      </c>
      <c r="E15" s="32" t="s">
        <v>33</v>
      </c>
      <c r="G15" s="33">
        <v>2</v>
      </c>
    </row>
    <row r="16" spans="3:7" ht="12.75">
      <c r="C16" s="28" t="s">
        <v>24</v>
      </c>
      <c r="D16" s="28" t="s">
        <v>26</v>
      </c>
      <c r="E16" s="32" t="s">
        <v>33</v>
      </c>
      <c r="G16" s="33">
        <v>2</v>
      </c>
    </row>
    <row r="17" spans="1:7" ht="12.75">
      <c r="A17" s="27">
        <v>4</v>
      </c>
      <c r="B17" s="27">
        <v>8</v>
      </c>
      <c r="C17" s="34" t="s">
        <v>18</v>
      </c>
      <c r="D17" s="34" t="s">
        <v>24</v>
      </c>
      <c r="E17" s="35" t="s">
        <v>36</v>
      </c>
      <c r="F17" s="35"/>
      <c r="G17" s="36">
        <v>2</v>
      </c>
    </row>
    <row r="18" spans="1:2" ht="12.75">
      <c r="A18" s="27">
        <v>5</v>
      </c>
      <c r="B18" s="27">
        <v>10</v>
      </c>
    </row>
    <row r="19" spans="1:8" s="17" customFormat="1" ht="12.75">
      <c r="A19" s="31">
        <v>3</v>
      </c>
      <c r="B19" s="31">
        <v>7</v>
      </c>
      <c r="C19" s="37"/>
      <c r="D19" s="37"/>
      <c r="E19" s="38"/>
      <c r="F19" s="38"/>
      <c r="G19" s="39"/>
      <c r="H19" s="31"/>
    </row>
    <row r="20" spans="1:8" s="17" customFormat="1" ht="12.75">
      <c r="A20" s="31">
        <v>4</v>
      </c>
      <c r="B20" s="31">
        <v>11</v>
      </c>
      <c r="C20" s="50" t="s">
        <v>38</v>
      </c>
      <c r="D20" s="51" t="s">
        <v>39</v>
      </c>
      <c r="E20" s="42" t="s">
        <v>13</v>
      </c>
      <c r="F20" s="52" t="s">
        <v>40</v>
      </c>
      <c r="G20" s="43"/>
      <c r="H20" s="31"/>
    </row>
    <row r="21" spans="1:8" s="17" customFormat="1" ht="12.75">
      <c r="A21" s="31">
        <v>2</v>
      </c>
      <c r="B21" s="31">
        <v>12</v>
      </c>
      <c r="C21" s="37" t="s">
        <v>19</v>
      </c>
      <c r="D21" s="31">
        <v>19</v>
      </c>
      <c r="E21" s="38">
        <v>4</v>
      </c>
      <c r="F21" s="53">
        <f>(E21/D21)*100</f>
        <v>21.052631578947366</v>
      </c>
      <c r="G21" s="39"/>
      <c r="H21" s="31"/>
    </row>
    <row r="22" spans="1:8" s="17" customFormat="1" ht="12.75">
      <c r="A22" s="31">
        <v>1</v>
      </c>
      <c r="B22" s="31">
        <v>9</v>
      </c>
      <c r="C22" s="37" t="s">
        <v>18</v>
      </c>
      <c r="D22" s="31">
        <v>19</v>
      </c>
      <c r="E22" s="38">
        <v>1</v>
      </c>
      <c r="F22" s="53">
        <f>(E22/D22)*100</f>
        <v>5.263157894736842</v>
      </c>
      <c r="G22" s="39"/>
      <c r="H22" s="31"/>
    </row>
    <row r="23" spans="1:8" s="17" customFormat="1" ht="12.75">
      <c r="A23" s="31">
        <v>6</v>
      </c>
      <c r="B23" s="31">
        <v>11</v>
      </c>
      <c r="C23" s="34" t="s">
        <v>26</v>
      </c>
      <c r="D23" s="30">
        <v>20</v>
      </c>
      <c r="E23" s="35">
        <v>1</v>
      </c>
      <c r="F23" s="54">
        <f>(E23/D23)*100</f>
        <v>5</v>
      </c>
      <c r="G23" s="36"/>
      <c r="H23" s="31"/>
    </row>
    <row r="24" spans="1:8" s="17" customFormat="1" ht="12.75">
      <c r="A24" s="31">
        <v>2</v>
      </c>
      <c r="B24" s="31">
        <v>7</v>
      </c>
      <c r="C24" s="37"/>
      <c r="D24" s="37"/>
      <c r="E24" s="38"/>
      <c r="F24" s="38"/>
      <c r="G24" s="39"/>
      <c r="H24" s="31"/>
    </row>
    <row r="25" spans="1:8" s="17" customFormat="1" ht="12.75">
      <c r="A25" s="31"/>
      <c r="B25" s="31"/>
      <c r="C25" s="37"/>
      <c r="D25" s="37"/>
      <c r="E25" s="38"/>
      <c r="F25" s="38"/>
      <c r="G25" s="39"/>
      <c r="H25" s="31"/>
    </row>
    <row r="26" spans="1:8" s="17" customFormat="1" ht="12.75">
      <c r="A26" s="31">
        <v>5</v>
      </c>
      <c r="B26" s="31">
        <v>12</v>
      </c>
      <c r="C26" s="50" t="s">
        <v>41</v>
      </c>
      <c r="D26" s="51" t="s">
        <v>42</v>
      </c>
      <c r="E26" s="42" t="s">
        <v>43</v>
      </c>
      <c r="F26" s="52" t="s">
        <v>44</v>
      </c>
      <c r="G26" s="43" t="s">
        <v>45</v>
      </c>
      <c r="H26" s="31"/>
    </row>
    <row r="27" spans="1:8" s="17" customFormat="1" ht="12.75">
      <c r="A27" s="31">
        <v>3</v>
      </c>
      <c r="B27" s="31">
        <v>10</v>
      </c>
      <c r="C27" s="37" t="s">
        <v>18</v>
      </c>
      <c r="D27" s="123">
        <v>2632</v>
      </c>
      <c r="E27" s="56">
        <v>2610</v>
      </c>
      <c r="F27" s="55">
        <v>1</v>
      </c>
      <c r="G27" s="39">
        <v>10</v>
      </c>
      <c r="H27" s="31"/>
    </row>
    <row r="28" spans="1:8" s="17" customFormat="1" ht="12.75">
      <c r="A28" s="31"/>
      <c r="B28" s="31"/>
      <c r="C28" s="37" t="s">
        <v>19</v>
      </c>
      <c r="D28" s="123">
        <v>2087</v>
      </c>
      <c r="E28" s="55">
        <v>2286</v>
      </c>
      <c r="F28" s="56">
        <v>2</v>
      </c>
      <c r="G28" s="39">
        <v>7</v>
      </c>
      <c r="H28" s="31"/>
    </row>
    <row r="29" spans="1:8" s="17" customFormat="1" ht="12.75">
      <c r="A29" s="31">
        <v>1</v>
      </c>
      <c r="B29" s="31">
        <v>8</v>
      </c>
      <c r="C29" s="37" t="s">
        <v>26</v>
      </c>
      <c r="D29" s="123">
        <v>2193</v>
      </c>
      <c r="E29" s="56">
        <v>2090</v>
      </c>
      <c r="F29" s="56">
        <v>3</v>
      </c>
      <c r="G29" s="39">
        <v>5</v>
      </c>
      <c r="H29" s="31"/>
    </row>
    <row r="30" spans="1:8" s="17" customFormat="1" ht="12.75">
      <c r="A30" s="31">
        <v>4</v>
      </c>
      <c r="B30" s="31">
        <v>10</v>
      </c>
      <c r="C30" s="37" t="s">
        <v>20</v>
      </c>
      <c r="D30" s="123">
        <v>1814</v>
      </c>
      <c r="E30" s="55">
        <v>1899</v>
      </c>
      <c r="F30" s="57">
        <v>4</v>
      </c>
      <c r="G30" s="39">
        <v>3</v>
      </c>
      <c r="H30" s="31"/>
    </row>
    <row r="31" spans="1:8" s="17" customFormat="1" ht="12.75">
      <c r="A31" s="31">
        <v>6</v>
      </c>
      <c r="B31" s="31">
        <v>12</v>
      </c>
      <c r="C31" s="37" t="s">
        <v>24</v>
      </c>
      <c r="D31" s="123">
        <v>2093</v>
      </c>
      <c r="E31" s="56">
        <v>1986</v>
      </c>
      <c r="F31" s="57">
        <v>5</v>
      </c>
      <c r="G31" s="39">
        <v>2</v>
      </c>
      <c r="H31" s="31"/>
    </row>
    <row r="32" spans="1:8" s="17" customFormat="1" ht="12.75">
      <c r="A32" s="31">
        <v>5</v>
      </c>
      <c r="B32" s="31">
        <v>11</v>
      </c>
      <c r="C32" s="34" t="s">
        <v>21</v>
      </c>
      <c r="D32" s="124">
        <v>1804</v>
      </c>
      <c r="E32" s="58">
        <v>1791</v>
      </c>
      <c r="F32" s="59">
        <v>6</v>
      </c>
      <c r="G32" s="36">
        <v>1</v>
      </c>
      <c r="H32" s="31"/>
    </row>
    <row r="33" spans="1:8" s="17" customFormat="1" ht="12.75">
      <c r="A33" s="31">
        <v>8</v>
      </c>
      <c r="B33" s="31">
        <v>10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2</v>
      </c>
      <c r="B34" s="31">
        <v>4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1</v>
      </c>
      <c r="B35" s="31">
        <v>6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10</v>
      </c>
      <c r="B36" s="31">
        <v>12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8</v>
      </c>
      <c r="B37" s="31">
        <v>9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7</v>
      </c>
      <c r="B38" s="31">
        <v>11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4</v>
      </c>
      <c r="B39" s="31">
        <v>6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2</v>
      </c>
      <c r="B40" s="31">
        <v>3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1</v>
      </c>
      <c r="B41" s="31">
        <v>5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9</v>
      </c>
      <c r="B42" s="31">
        <v>12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8</v>
      </c>
      <c r="B43" s="31">
        <v>11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7</v>
      </c>
      <c r="B44" s="31">
        <v>10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3</v>
      </c>
      <c r="B45" s="31">
        <v>6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2</v>
      </c>
      <c r="B46" s="31">
        <v>5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1</v>
      </c>
      <c r="B47" s="31">
        <v>4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10</v>
      </c>
      <c r="B48" s="31">
        <v>11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8</v>
      </c>
      <c r="B49" s="31">
        <v>12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7</v>
      </c>
      <c r="B50" s="31">
        <v>9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4</v>
      </c>
      <c r="B51" s="31">
        <v>5</v>
      </c>
      <c r="C51" s="37"/>
      <c r="D51" s="37"/>
      <c r="E51" s="38"/>
      <c r="F51" s="38"/>
      <c r="G51" s="39"/>
      <c r="H51" s="31"/>
    </row>
    <row r="52" spans="1:8" s="17" customFormat="1" ht="12.75">
      <c r="A52" s="31">
        <v>2</v>
      </c>
      <c r="B52" s="31">
        <v>6</v>
      </c>
      <c r="C52" s="37"/>
      <c r="D52" s="37"/>
      <c r="E52" s="38"/>
      <c r="F52" s="38"/>
      <c r="G52" s="39"/>
      <c r="H52" s="31"/>
    </row>
    <row r="53" spans="1:8" s="17" customFormat="1" ht="12.75">
      <c r="A53" s="31">
        <v>1</v>
      </c>
      <c r="B53" s="31">
        <v>3</v>
      </c>
      <c r="C53" s="37"/>
      <c r="D53" s="37"/>
      <c r="E53" s="38"/>
      <c r="F53" s="38"/>
      <c r="G53" s="39"/>
      <c r="H53" s="31"/>
    </row>
    <row r="54" spans="1:8" s="17" customFormat="1" ht="12.75">
      <c r="A54" s="31">
        <v>11</v>
      </c>
      <c r="B54" s="31">
        <v>12</v>
      </c>
      <c r="C54" s="37"/>
      <c r="D54" s="37"/>
      <c r="E54" s="38"/>
      <c r="F54" s="38"/>
      <c r="G54" s="39"/>
      <c r="H54" s="31"/>
    </row>
    <row r="55" spans="1:8" s="17" customFormat="1" ht="12.75">
      <c r="A55" s="31">
        <v>9</v>
      </c>
      <c r="B55" s="31">
        <v>10</v>
      </c>
      <c r="C55" s="37"/>
      <c r="D55" s="37"/>
      <c r="E55" s="38"/>
      <c r="F55" s="38"/>
      <c r="G55" s="39"/>
      <c r="H55" s="31"/>
    </row>
    <row r="56" spans="1:8" s="17" customFormat="1" ht="12.75">
      <c r="A56" s="31">
        <v>7</v>
      </c>
      <c r="B56" s="31">
        <v>8</v>
      </c>
      <c r="C56" s="37"/>
      <c r="D56" s="37"/>
      <c r="E56" s="38"/>
      <c r="F56" s="38"/>
      <c r="G56" s="39"/>
      <c r="H56" s="31"/>
    </row>
    <row r="57" spans="1:8" s="17" customFormat="1" ht="12.75">
      <c r="A57" s="31">
        <v>5</v>
      </c>
      <c r="B57" s="31">
        <v>6</v>
      </c>
      <c r="C57" s="37"/>
      <c r="D57" s="37"/>
      <c r="E57" s="38"/>
      <c r="F57" s="38"/>
      <c r="G57" s="39"/>
      <c r="H57" s="31"/>
    </row>
    <row r="58" spans="1:8" s="17" customFormat="1" ht="12.75">
      <c r="A58" s="31">
        <v>3</v>
      </c>
      <c r="B58" s="31">
        <v>4</v>
      </c>
      <c r="C58" s="37"/>
      <c r="D58" s="37"/>
      <c r="E58" s="38"/>
      <c r="F58" s="38"/>
      <c r="G58" s="39"/>
      <c r="H58" s="31"/>
    </row>
    <row r="59" spans="1:8" s="17" customFormat="1" ht="12.75">
      <c r="A59" s="31">
        <v>1</v>
      </c>
      <c r="B59" s="31">
        <v>2</v>
      </c>
      <c r="C59" s="37"/>
      <c r="D59" s="37"/>
      <c r="E59" s="38"/>
      <c r="F59" s="38"/>
      <c r="G59" s="39"/>
      <c r="H59" s="31"/>
    </row>
    <row r="60" spans="1:8" s="17" customFormat="1" ht="12.75">
      <c r="A60" s="31"/>
      <c r="B60" s="31"/>
      <c r="C60" s="44"/>
      <c r="D60" s="37"/>
      <c r="E60" s="38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38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45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38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45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38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45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45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45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  <row r="178" spans="1:8" s="17" customFormat="1" ht="12.75">
      <c r="A178" s="31"/>
      <c r="B178" s="31"/>
      <c r="C178" s="37"/>
      <c r="D178" s="37"/>
      <c r="E178" s="38"/>
      <c r="F178" s="38"/>
      <c r="G178" s="39"/>
      <c r="H178" s="31"/>
    </row>
    <row r="179" spans="1:8" s="17" customFormat="1" ht="12.75">
      <c r="A179" s="31"/>
      <c r="B179" s="31"/>
      <c r="C179" s="37"/>
      <c r="D179" s="37"/>
      <c r="E179" s="38"/>
      <c r="F179" s="38"/>
      <c r="G179" s="39"/>
      <c r="H179" s="31"/>
    </row>
    <row r="180" spans="1:8" s="17" customFormat="1" ht="12.75">
      <c r="A180" s="31"/>
      <c r="B180" s="31"/>
      <c r="C180" s="37"/>
      <c r="D180" s="37"/>
      <c r="E180" s="38"/>
      <c r="F180" s="38"/>
      <c r="G180" s="39"/>
      <c r="H180" s="31"/>
    </row>
    <row r="181" spans="1:8" s="17" customFormat="1" ht="12.75">
      <c r="A181" s="31"/>
      <c r="B181" s="31"/>
      <c r="C181" s="37"/>
      <c r="D181" s="37"/>
      <c r="E181" s="38"/>
      <c r="F181" s="38"/>
      <c r="G181" s="39"/>
      <c r="H181" s="31"/>
    </row>
    <row r="182" spans="1:8" s="17" customFormat="1" ht="12.75">
      <c r="A182" s="31"/>
      <c r="B182" s="31"/>
      <c r="C182" s="37"/>
      <c r="D182" s="37"/>
      <c r="E182" s="38"/>
      <c r="F182" s="38"/>
      <c r="G182" s="39"/>
      <c r="H182" s="31"/>
    </row>
    <row r="183" spans="1:8" s="17" customFormat="1" ht="12.75">
      <c r="A183" s="31"/>
      <c r="B183" s="31"/>
      <c r="C183" s="37"/>
      <c r="D183" s="37"/>
      <c r="E183" s="38"/>
      <c r="F183" s="38"/>
      <c r="G183" s="39"/>
      <c r="H183" s="31"/>
    </row>
    <row r="184" spans="1:8" s="17" customFormat="1" ht="12.75">
      <c r="A184" s="31"/>
      <c r="B184" s="31"/>
      <c r="C184" s="37"/>
      <c r="D184" s="37"/>
      <c r="E184" s="38"/>
      <c r="F184" s="38"/>
      <c r="G184" s="39"/>
      <c r="H184" s="31"/>
    </row>
    <row r="185" spans="1:8" s="17" customFormat="1" ht="12.75">
      <c r="A185" s="31"/>
      <c r="B185" s="31"/>
      <c r="C185" s="37"/>
      <c r="D185" s="37"/>
      <c r="E185" s="38"/>
      <c r="F185" s="38"/>
      <c r="G185" s="39"/>
      <c r="H185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X21" sqref="AX21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61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3</v>
      </c>
      <c r="F9" s="204"/>
      <c r="G9" s="194">
        <v>3</v>
      </c>
      <c r="H9" s="194"/>
      <c r="I9" s="194">
        <v>2</v>
      </c>
      <c r="J9" s="194"/>
      <c r="K9" s="194">
        <v>3</v>
      </c>
      <c r="L9" s="194"/>
      <c r="M9" s="231"/>
      <c r="N9" s="231"/>
      <c r="O9" s="231"/>
      <c r="P9" s="231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11</v>
      </c>
      <c r="AR9" s="183"/>
      <c r="AS9" s="184">
        <f>(AQ10-AR10)</f>
        <v>10</v>
      </c>
      <c r="AT9" s="253">
        <v>1</v>
      </c>
      <c r="AU9" s="254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0</v>
      </c>
      <c r="G10" s="5">
        <v>3</v>
      </c>
      <c r="H10" s="5">
        <v>0</v>
      </c>
      <c r="I10" s="5">
        <v>3</v>
      </c>
      <c r="J10" s="5">
        <v>2</v>
      </c>
      <c r="K10" s="5">
        <v>3</v>
      </c>
      <c r="L10" s="5">
        <v>0</v>
      </c>
      <c r="M10" s="22"/>
      <c r="N10" s="22"/>
      <c r="O10" s="22"/>
      <c r="P10" s="22"/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12</v>
      </c>
      <c r="AR10" s="8">
        <f>SUM(F10,H10,J10,L10,N10,P10,R10,T10,V10,X10,Z10,AB10,AD10,AF10,AH10,AJ10,AL10,AN10,AP10)</f>
        <v>2</v>
      </c>
      <c r="AS10" s="185"/>
      <c r="AT10" s="255"/>
      <c r="AU10" s="256"/>
    </row>
    <row r="11" spans="1:47" ht="13.5" customHeight="1">
      <c r="A11" s="190">
        <v>2</v>
      </c>
      <c r="B11" s="192" t="s">
        <v>19</v>
      </c>
      <c r="C11" s="203">
        <v>0</v>
      </c>
      <c r="D11" s="204"/>
      <c r="E11" s="195"/>
      <c r="F11" s="196"/>
      <c r="G11" s="194">
        <v>1</v>
      </c>
      <c r="H11" s="194"/>
      <c r="I11" s="194">
        <v>1</v>
      </c>
      <c r="J11" s="194"/>
      <c r="K11" s="194">
        <v>2</v>
      </c>
      <c r="L11" s="194"/>
      <c r="M11" s="231"/>
      <c r="N11" s="231"/>
      <c r="O11" s="231"/>
      <c r="P11" s="231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4</v>
      </c>
      <c r="AR11" s="183"/>
      <c r="AS11" s="184">
        <f>(AQ12-AR12)</f>
        <v>-4</v>
      </c>
      <c r="AT11" s="273">
        <v>4</v>
      </c>
      <c r="AU11" s="274"/>
    </row>
    <row r="12" spans="1:47" ht="13.5" customHeight="1" thickBot="1">
      <c r="A12" s="191"/>
      <c r="B12" s="193"/>
      <c r="C12" s="5">
        <v>0</v>
      </c>
      <c r="D12" s="5">
        <v>3</v>
      </c>
      <c r="E12" s="197"/>
      <c r="F12" s="198"/>
      <c r="G12" s="5">
        <v>2</v>
      </c>
      <c r="H12" s="5">
        <v>3</v>
      </c>
      <c r="I12" s="5">
        <v>2</v>
      </c>
      <c r="J12" s="5">
        <v>3</v>
      </c>
      <c r="K12" s="5">
        <v>3</v>
      </c>
      <c r="L12" s="5">
        <v>2</v>
      </c>
      <c r="M12" s="22"/>
      <c r="N12" s="22"/>
      <c r="O12" s="22"/>
      <c r="P12" s="22"/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7</v>
      </c>
      <c r="AR12" s="8">
        <f>SUM(D12,H12,J12,L12,N12,P12,R12,T12,V12,X12,Z12,AB12,AD12,AF12,AH12,AJ12,AL12,AN12,AP12)</f>
        <v>11</v>
      </c>
      <c r="AS12" s="185"/>
      <c r="AT12" s="275"/>
      <c r="AU12" s="276"/>
    </row>
    <row r="13" spans="1:47" ht="13.5" customHeight="1">
      <c r="A13" s="190">
        <v>3</v>
      </c>
      <c r="B13" s="192" t="s">
        <v>26</v>
      </c>
      <c r="C13" s="180">
        <v>0</v>
      </c>
      <c r="D13" s="194"/>
      <c r="E13" s="194">
        <v>2</v>
      </c>
      <c r="F13" s="194"/>
      <c r="G13" s="195"/>
      <c r="H13" s="196"/>
      <c r="I13" s="194">
        <v>0</v>
      </c>
      <c r="J13" s="194"/>
      <c r="K13" s="194">
        <v>3</v>
      </c>
      <c r="L13" s="194"/>
      <c r="M13" s="231"/>
      <c r="N13" s="231"/>
      <c r="O13" s="231"/>
      <c r="P13" s="231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5</v>
      </c>
      <c r="AR13" s="183"/>
      <c r="AS13" s="184">
        <f>(AQ14-AR14)</f>
        <v>-2</v>
      </c>
      <c r="AT13" s="257">
        <v>3</v>
      </c>
      <c r="AU13" s="258"/>
    </row>
    <row r="14" spans="1:47" ht="13.5" customHeight="1" thickBot="1">
      <c r="A14" s="191"/>
      <c r="B14" s="193"/>
      <c r="C14" s="5">
        <v>0</v>
      </c>
      <c r="D14" s="5">
        <v>3</v>
      </c>
      <c r="E14" s="5">
        <v>3</v>
      </c>
      <c r="F14" s="5">
        <v>2</v>
      </c>
      <c r="G14" s="197"/>
      <c r="H14" s="198"/>
      <c r="I14" s="5">
        <v>0</v>
      </c>
      <c r="J14" s="5">
        <v>3</v>
      </c>
      <c r="K14" s="5">
        <v>3</v>
      </c>
      <c r="L14" s="5">
        <v>0</v>
      </c>
      <c r="M14" s="22"/>
      <c r="N14" s="22"/>
      <c r="O14" s="22"/>
      <c r="P14" s="22"/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6</v>
      </c>
      <c r="AR14" s="8">
        <f>SUM(D14,F14,J14,L14,N14,P14,R14,T14,V14,X14,Z14,AB14,AD14,AF14,AH14,AJ14,AL14,AN14,AP14)</f>
        <v>8</v>
      </c>
      <c r="AS14" s="185"/>
      <c r="AT14" s="259"/>
      <c r="AU14" s="260"/>
    </row>
    <row r="15" spans="1:47" ht="13.5" customHeight="1">
      <c r="A15" s="190">
        <v>4</v>
      </c>
      <c r="B15" s="192" t="s">
        <v>24</v>
      </c>
      <c r="C15" s="180">
        <v>1</v>
      </c>
      <c r="D15" s="194"/>
      <c r="E15" s="194">
        <v>2</v>
      </c>
      <c r="F15" s="194"/>
      <c r="G15" s="194">
        <v>3</v>
      </c>
      <c r="H15" s="194"/>
      <c r="I15" s="195"/>
      <c r="J15" s="196"/>
      <c r="K15" s="194">
        <v>3</v>
      </c>
      <c r="L15" s="194"/>
      <c r="M15" s="231"/>
      <c r="N15" s="231"/>
      <c r="O15" s="231"/>
      <c r="P15" s="231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9</v>
      </c>
      <c r="AR15" s="183"/>
      <c r="AS15" s="184">
        <f>(AQ16-AR16)</f>
        <v>6</v>
      </c>
      <c r="AT15" s="257">
        <v>2</v>
      </c>
      <c r="AU15" s="258"/>
    </row>
    <row r="16" spans="1:47" ht="13.5" customHeight="1" thickBot="1">
      <c r="A16" s="191"/>
      <c r="B16" s="193"/>
      <c r="C16" s="5">
        <v>2</v>
      </c>
      <c r="D16" s="5">
        <v>3</v>
      </c>
      <c r="E16" s="5">
        <v>3</v>
      </c>
      <c r="F16" s="5">
        <v>2</v>
      </c>
      <c r="G16" s="5">
        <v>3</v>
      </c>
      <c r="H16" s="5">
        <v>0</v>
      </c>
      <c r="I16" s="197"/>
      <c r="J16" s="198"/>
      <c r="K16" s="5">
        <v>3</v>
      </c>
      <c r="L16" s="5">
        <v>0</v>
      </c>
      <c r="M16" s="22"/>
      <c r="N16" s="22"/>
      <c r="O16" s="22"/>
      <c r="P16" s="22"/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11</v>
      </c>
      <c r="AR16" s="8">
        <f>SUM(D16,F16,H16,L16,N16,P16,R16,T16,V16,X16,Z16,AB16,AD16,AF16,AH16,AJ16,AL16,AN16,AP16)</f>
        <v>5</v>
      </c>
      <c r="AS16" s="185"/>
      <c r="AT16" s="259"/>
      <c r="AU16" s="260"/>
    </row>
    <row r="17" spans="1:47" ht="13.5" customHeight="1">
      <c r="A17" s="190">
        <v>5</v>
      </c>
      <c r="B17" s="192" t="s">
        <v>50</v>
      </c>
      <c r="C17" s="180">
        <v>0</v>
      </c>
      <c r="D17" s="194"/>
      <c r="E17" s="194">
        <v>1</v>
      </c>
      <c r="F17" s="194"/>
      <c r="G17" s="194">
        <v>0</v>
      </c>
      <c r="H17" s="194"/>
      <c r="I17" s="194">
        <v>0</v>
      </c>
      <c r="J17" s="194"/>
      <c r="K17" s="195"/>
      <c r="L17" s="196"/>
      <c r="M17" s="231"/>
      <c r="N17" s="231"/>
      <c r="O17" s="231"/>
      <c r="P17" s="231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1</v>
      </c>
      <c r="AR17" s="183"/>
      <c r="AS17" s="184">
        <f>(AQ18-AR18)</f>
        <v>-10</v>
      </c>
      <c r="AT17" s="261">
        <v>5</v>
      </c>
      <c r="AU17" s="262"/>
    </row>
    <row r="18" spans="1:47" ht="13.5" customHeight="1" thickBot="1">
      <c r="A18" s="191"/>
      <c r="B18" s="193"/>
      <c r="C18" s="5">
        <v>0</v>
      </c>
      <c r="D18" s="5">
        <v>3</v>
      </c>
      <c r="E18" s="5">
        <v>2</v>
      </c>
      <c r="F18" s="5">
        <v>3</v>
      </c>
      <c r="G18" s="5">
        <v>0</v>
      </c>
      <c r="H18" s="5">
        <v>3</v>
      </c>
      <c r="I18" s="5">
        <v>0</v>
      </c>
      <c r="J18" s="5">
        <v>3</v>
      </c>
      <c r="K18" s="197"/>
      <c r="L18" s="198"/>
      <c r="M18" s="22"/>
      <c r="N18" s="22"/>
      <c r="O18" s="22"/>
      <c r="P18" s="22"/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2</v>
      </c>
      <c r="AR18" s="8">
        <f>SUM(D18,F18,H18,J18,N18,P18,R18,T18,V18,X18,Z18,AB18,AD18,AF18,AH18,AJ18,AL18,AN18,AP18)</f>
        <v>12</v>
      </c>
      <c r="AS18" s="185"/>
      <c r="AT18" s="263"/>
      <c r="AU18" s="264"/>
    </row>
    <row r="19" spans="1:47" ht="13.5" customHeight="1">
      <c r="A19" s="244"/>
      <c r="B19" s="229"/>
      <c r="C19" s="218"/>
      <c r="D19" s="231"/>
      <c r="E19" s="231"/>
      <c r="F19" s="231"/>
      <c r="G19" s="231"/>
      <c r="H19" s="231"/>
      <c r="I19" s="231"/>
      <c r="J19" s="231"/>
      <c r="K19" s="231"/>
      <c r="L19" s="231"/>
      <c r="M19" s="195"/>
      <c r="N19" s="196"/>
      <c r="O19" s="231"/>
      <c r="P19" s="231"/>
      <c r="Q19" s="231"/>
      <c r="R19" s="231"/>
      <c r="S19" s="217"/>
      <c r="T19" s="218"/>
      <c r="U19" s="179"/>
      <c r="V19" s="180"/>
      <c r="W19" s="179"/>
      <c r="X19" s="180"/>
      <c r="Y19" s="179"/>
      <c r="Z19" s="180"/>
      <c r="AA19" s="179"/>
      <c r="AB19" s="180"/>
      <c r="AC19" s="179"/>
      <c r="AD19" s="180"/>
      <c r="AE19" s="179"/>
      <c r="AF19" s="180"/>
      <c r="AG19" s="179"/>
      <c r="AH19" s="180"/>
      <c r="AI19" s="179"/>
      <c r="AJ19" s="180"/>
      <c r="AK19" s="179"/>
      <c r="AL19" s="180"/>
      <c r="AM19" s="179"/>
      <c r="AN19" s="180"/>
      <c r="AO19" s="179"/>
      <c r="AP19" s="181"/>
      <c r="AQ19" s="232">
        <f>SUM(C19:L19,O19:AP19)</f>
        <v>0</v>
      </c>
      <c r="AR19" s="233"/>
      <c r="AS19" s="234">
        <f>(AQ20-AR20)</f>
        <v>0</v>
      </c>
      <c r="AT19" s="266"/>
      <c r="AU19" s="267"/>
    </row>
    <row r="20" spans="1:47" ht="13.5" customHeight="1" thickBot="1">
      <c r="A20" s="245"/>
      <c r="B20" s="23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97"/>
      <c r="N20" s="198"/>
      <c r="O20" s="22"/>
      <c r="P20" s="22"/>
      <c r="Q20" s="22"/>
      <c r="R20" s="22"/>
      <c r="S20" s="22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24">
        <f>SUM(C20,E20,G20,I20,K20,O20,Q20,S20,U20,W20,Y20,AA20,AC20,AE20,AG20,AI20,AK20,AM20,AO20)</f>
        <v>0</v>
      </c>
      <c r="AR20" s="25">
        <f>SUM(D20,F20,H20,J20,L20,P20,R20,T20,V20,X20,Z20,AB20,AD20,AF20,AH20,AJ20,AL20,AN20,AP20)</f>
        <v>0</v>
      </c>
      <c r="AS20" s="235"/>
      <c r="AT20" s="268"/>
      <c r="AU20" s="269"/>
    </row>
    <row r="21" spans="1:47" ht="13.5" customHeight="1">
      <c r="A21" s="244"/>
      <c r="B21" s="229"/>
      <c r="C21" s="218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195"/>
      <c r="P21" s="196"/>
      <c r="Q21" s="231"/>
      <c r="R21" s="231"/>
      <c r="S21" s="217"/>
      <c r="T21" s="218"/>
      <c r="U21" s="217"/>
      <c r="V21" s="218"/>
      <c r="W21" s="217"/>
      <c r="X21" s="218"/>
      <c r="Y21" s="217"/>
      <c r="Z21" s="218"/>
      <c r="AA21" s="217"/>
      <c r="AB21" s="218"/>
      <c r="AC21" s="217"/>
      <c r="AD21" s="218"/>
      <c r="AE21" s="217"/>
      <c r="AF21" s="218"/>
      <c r="AG21" s="217"/>
      <c r="AH21" s="218"/>
      <c r="AI21" s="217"/>
      <c r="AJ21" s="218"/>
      <c r="AK21" s="217"/>
      <c r="AL21" s="218"/>
      <c r="AM21" s="217"/>
      <c r="AN21" s="218"/>
      <c r="AO21" s="217"/>
      <c r="AP21" s="250"/>
      <c r="AQ21" s="232">
        <f>SUM(C21:N21,Q21:AP21)</f>
        <v>0</v>
      </c>
      <c r="AR21" s="233"/>
      <c r="AS21" s="234">
        <f>(AQ22-AR22)</f>
        <v>0</v>
      </c>
      <c r="AT21" s="266"/>
      <c r="AU21" s="267"/>
    </row>
    <row r="22" spans="1:47" ht="13.5" customHeight="1" thickBot="1">
      <c r="A22" s="245"/>
      <c r="B22" s="23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7"/>
      <c r="P22" s="19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>
        <f>SUM(C22,E22,G22,I22,K22,M22,Q22,S22,U22,W22,Y22,AA22,AC22,AE22,AG22,AI22,AK22,AM22,AO22)</f>
        <v>0</v>
      </c>
      <c r="AR22" s="25">
        <f>SUM(D22,F22,H22,J22,L22,N22,R22,T22,V22,X22,Z22,AB22,AD22,AF22,AH22,AJ22,AL22,AN22,AP22)</f>
        <v>0</v>
      </c>
      <c r="AS22" s="235"/>
      <c r="AT22" s="268"/>
      <c r="AU22" s="269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S10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S12"/>
    <mergeCell ref="AT11:AU12"/>
    <mergeCell ref="A13:A14"/>
    <mergeCell ref="B13:B14"/>
    <mergeCell ref="C13:D13"/>
    <mergeCell ref="E13:F13"/>
    <mergeCell ref="G13:H14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S14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S16"/>
    <mergeCell ref="AT15:AU16"/>
    <mergeCell ref="A17:A18"/>
    <mergeCell ref="B17:B18"/>
    <mergeCell ref="C17:D17"/>
    <mergeCell ref="E17:F17"/>
    <mergeCell ref="G17:H17"/>
    <mergeCell ref="I17:J17"/>
    <mergeCell ref="K17:L18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S18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S20"/>
    <mergeCell ref="AT19:AU20"/>
    <mergeCell ref="A21:A22"/>
    <mergeCell ref="B21:B22"/>
    <mergeCell ref="C21:D21"/>
    <mergeCell ref="E21:F21"/>
    <mergeCell ref="G21:H21"/>
    <mergeCell ref="I21:J21"/>
    <mergeCell ref="K21:L21"/>
    <mergeCell ref="M21:N21"/>
    <mergeCell ref="O21:P22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S22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Q23:R24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S24"/>
    <mergeCell ref="AT23:AU24"/>
    <mergeCell ref="A25:A26"/>
    <mergeCell ref="B25:B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6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T25:AU26"/>
    <mergeCell ref="AM25:AN25"/>
    <mergeCell ref="AO25:AP25"/>
    <mergeCell ref="AQ25:AR25"/>
    <mergeCell ref="AS25:AS26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C1">
      <selection activeCell="C1" sqref="A1:IV16384"/>
    </sheetView>
  </sheetViews>
  <sheetFormatPr defaultColWidth="9.00390625" defaultRowHeight="12.75"/>
  <cols>
    <col min="1" max="2" width="3.75390625" style="27" hidden="1" customWidth="1"/>
    <col min="3" max="4" width="20.75390625" style="28" customWidth="1"/>
    <col min="5" max="5" width="12.75390625" style="32" customWidth="1"/>
    <col min="6" max="6" width="7.875" style="32" customWidth="1"/>
    <col min="7" max="7" width="12.75390625" style="33" customWidth="1"/>
    <col min="8" max="8" width="9.125" style="27" customWidth="1"/>
    <col min="9" max="16384" width="9.125" style="29" customWidth="1"/>
  </cols>
  <sheetData>
    <row r="1" spans="1:7" ht="12.75">
      <c r="A1" s="31"/>
      <c r="B1" s="31"/>
      <c r="C1" s="37"/>
      <c r="D1" s="37"/>
      <c r="E1" s="38" t="s">
        <v>12</v>
      </c>
      <c r="F1" s="38" t="s">
        <v>13</v>
      </c>
      <c r="G1" s="39" t="s">
        <v>14</v>
      </c>
    </row>
    <row r="2" spans="1:8" s="17" customFormat="1" ht="12.75">
      <c r="A2" s="31"/>
      <c r="B2" s="31"/>
      <c r="C2" s="40" t="s">
        <v>55</v>
      </c>
      <c r="D2" s="41"/>
      <c r="E2" s="42"/>
      <c r="F2" s="42"/>
      <c r="G2" s="43"/>
      <c r="H2" s="31"/>
    </row>
    <row r="3" spans="1:7" ht="12.75">
      <c r="A3" s="27">
        <v>5</v>
      </c>
      <c r="B3" s="27">
        <v>9</v>
      </c>
      <c r="C3" s="28" t="s">
        <v>24</v>
      </c>
      <c r="D3" s="28" t="s">
        <v>19</v>
      </c>
      <c r="E3" s="32" t="s">
        <v>33</v>
      </c>
      <c r="G3" s="33">
        <v>2</v>
      </c>
    </row>
    <row r="4" spans="3:7" ht="12.75">
      <c r="C4" s="28" t="s">
        <v>18</v>
      </c>
      <c r="D4" s="28" t="s">
        <v>26</v>
      </c>
      <c r="E4" s="32" t="s">
        <v>31</v>
      </c>
      <c r="F4" s="32" t="s">
        <v>34</v>
      </c>
      <c r="G4" s="33">
        <v>1</v>
      </c>
    </row>
    <row r="5" spans="3:7" ht="12.75">
      <c r="C5" s="28" t="s">
        <v>19</v>
      </c>
      <c r="D5" s="28" t="s">
        <v>50</v>
      </c>
      <c r="E5" s="32" t="s">
        <v>33</v>
      </c>
      <c r="G5" s="33">
        <v>1</v>
      </c>
    </row>
    <row r="6" spans="3:7" ht="12.75">
      <c r="C6" s="28" t="s">
        <v>24</v>
      </c>
      <c r="D6" s="28" t="s">
        <v>26</v>
      </c>
      <c r="E6" s="32" t="s">
        <v>31</v>
      </c>
      <c r="G6" s="33">
        <v>2</v>
      </c>
    </row>
    <row r="7" spans="3:7" ht="12.75">
      <c r="C7" s="28" t="s">
        <v>26</v>
      </c>
      <c r="D7" s="28" t="s">
        <v>19</v>
      </c>
      <c r="E7" s="32" t="s">
        <v>33</v>
      </c>
      <c r="G7" s="33">
        <v>1</v>
      </c>
    </row>
    <row r="8" spans="3:7" ht="12.75">
      <c r="C8" s="28" t="s">
        <v>18</v>
      </c>
      <c r="D8" s="28" t="s">
        <v>50</v>
      </c>
      <c r="E8" s="32" t="s">
        <v>31</v>
      </c>
      <c r="F8" s="32" t="s">
        <v>32</v>
      </c>
      <c r="G8" s="33">
        <v>2</v>
      </c>
    </row>
    <row r="9" spans="3:7" ht="12.75">
      <c r="C9" s="28" t="s">
        <v>18</v>
      </c>
      <c r="D9" s="28" t="s">
        <v>24</v>
      </c>
      <c r="E9" s="32" t="s">
        <v>33</v>
      </c>
      <c r="F9" s="32" t="s">
        <v>34</v>
      </c>
      <c r="G9" s="33">
        <v>2</v>
      </c>
    </row>
    <row r="10" spans="3:7" ht="12.75">
      <c r="C10" s="28" t="s">
        <v>26</v>
      </c>
      <c r="D10" s="28" t="s">
        <v>50</v>
      </c>
      <c r="E10" s="32" t="s">
        <v>31</v>
      </c>
      <c r="G10" s="33">
        <v>1</v>
      </c>
    </row>
    <row r="11" spans="3:7" ht="12.75">
      <c r="C11" s="28" t="s">
        <v>18</v>
      </c>
      <c r="D11" s="28" t="s">
        <v>19</v>
      </c>
      <c r="E11" s="32" t="s">
        <v>31</v>
      </c>
      <c r="F11" s="32" t="s">
        <v>31</v>
      </c>
      <c r="G11" s="33">
        <v>2</v>
      </c>
    </row>
    <row r="12" spans="1:7" ht="12.75">
      <c r="A12" s="27">
        <v>4</v>
      </c>
      <c r="B12" s="27">
        <v>8</v>
      </c>
      <c r="C12" s="34" t="s">
        <v>24</v>
      </c>
      <c r="D12" s="34" t="s">
        <v>50</v>
      </c>
      <c r="E12" s="35" t="s">
        <v>31</v>
      </c>
      <c r="F12" s="35"/>
      <c r="G12" s="36">
        <v>1</v>
      </c>
    </row>
    <row r="13" spans="1:2" ht="12.75">
      <c r="A13" s="27">
        <v>5</v>
      </c>
      <c r="B13" s="27">
        <v>10</v>
      </c>
    </row>
    <row r="14" spans="1:8" s="17" customFormat="1" ht="12.75">
      <c r="A14" s="31">
        <v>3</v>
      </c>
      <c r="B14" s="31">
        <v>7</v>
      </c>
      <c r="C14" s="37"/>
      <c r="D14" s="37"/>
      <c r="E14" s="38"/>
      <c r="F14" s="38"/>
      <c r="G14" s="39"/>
      <c r="H14" s="31"/>
    </row>
    <row r="15" spans="1:8" s="17" customFormat="1" ht="12.75">
      <c r="A15" s="31">
        <v>4</v>
      </c>
      <c r="B15" s="31">
        <v>11</v>
      </c>
      <c r="C15" s="50" t="s">
        <v>38</v>
      </c>
      <c r="D15" s="51" t="s">
        <v>39</v>
      </c>
      <c r="E15" s="42" t="s">
        <v>13</v>
      </c>
      <c r="F15" s="52" t="s">
        <v>40</v>
      </c>
      <c r="G15" s="43"/>
      <c r="H15" s="31"/>
    </row>
    <row r="16" spans="1:8" s="17" customFormat="1" ht="12.75">
      <c r="A16" s="31">
        <v>6</v>
      </c>
      <c r="B16" s="31">
        <v>11</v>
      </c>
      <c r="C16" s="34" t="s">
        <v>18</v>
      </c>
      <c r="D16" s="30">
        <v>14</v>
      </c>
      <c r="E16" s="35">
        <v>7</v>
      </c>
      <c r="F16" s="54">
        <f>(E16/D16)*100</f>
        <v>50</v>
      </c>
      <c r="G16" s="36"/>
      <c r="H16" s="31"/>
    </row>
    <row r="17" spans="1:8" s="17" customFormat="1" ht="12.75">
      <c r="A17" s="31">
        <v>2</v>
      </c>
      <c r="B17" s="31">
        <v>7</v>
      </c>
      <c r="C17" s="37"/>
      <c r="D17" s="37"/>
      <c r="E17" s="38"/>
      <c r="F17" s="38"/>
      <c r="G17" s="39"/>
      <c r="H17" s="31"/>
    </row>
    <row r="18" spans="1:8" s="17" customFormat="1" ht="12.75">
      <c r="A18" s="31"/>
      <c r="B18" s="31"/>
      <c r="C18" s="37"/>
      <c r="D18" s="37"/>
      <c r="E18" s="38"/>
      <c r="F18" s="38"/>
      <c r="G18" s="39"/>
      <c r="H18" s="31"/>
    </row>
    <row r="19" spans="1:8" s="17" customFormat="1" ht="12.75">
      <c r="A19" s="31">
        <v>5</v>
      </c>
      <c r="B19" s="31">
        <v>12</v>
      </c>
      <c r="C19" s="50" t="s">
        <v>41</v>
      </c>
      <c r="D19" s="51" t="s">
        <v>42</v>
      </c>
      <c r="E19" s="42" t="s">
        <v>43</v>
      </c>
      <c r="F19" s="52" t="s">
        <v>44</v>
      </c>
      <c r="G19" s="43" t="s">
        <v>45</v>
      </c>
      <c r="H19" s="31"/>
    </row>
    <row r="20" spans="1:8" s="17" customFormat="1" ht="12.75">
      <c r="A20" s="31">
        <v>3</v>
      </c>
      <c r="B20" s="31">
        <v>10</v>
      </c>
      <c r="C20" s="37" t="s">
        <v>18</v>
      </c>
      <c r="D20" s="123">
        <v>2610</v>
      </c>
      <c r="E20" s="125">
        <v>2656</v>
      </c>
      <c r="F20" s="55">
        <v>1</v>
      </c>
      <c r="G20" s="39">
        <v>10</v>
      </c>
      <c r="H20" s="31"/>
    </row>
    <row r="21" spans="1:8" s="17" customFormat="1" ht="12.75">
      <c r="A21" s="31">
        <v>6</v>
      </c>
      <c r="B21" s="31">
        <v>12</v>
      </c>
      <c r="C21" s="37" t="s">
        <v>24</v>
      </c>
      <c r="D21" s="123">
        <v>1986</v>
      </c>
      <c r="E21" s="125">
        <v>2290</v>
      </c>
      <c r="F21" s="56">
        <v>2</v>
      </c>
      <c r="G21" s="39">
        <v>7</v>
      </c>
      <c r="H21" s="31"/>
    </row>
    <row r="22" spans="1:8" s="17" customFormat="1" ht="12.75">
      <c r="A22" s="31">
        <v>1</v>
      </c>
      <c r="B22" s="31">
        <v>8</v>
      </c>
      <c r="C22" s="37" t="s">
        <v>26</v>
      </c>
      <c r="D22" s="123">
        <v>2090</v>
      </c>
      <c r="E22" s="126">
        <v>2045</v>
      </c>
      <c r="F22" s="56">
        <v>3</v>
      </c>
      <c r="G22" s="39">
        <v>5</v>
      </c>
      <c r="H22" s="31"/>
    </row>
    <row r="23" spans="1:8" s="17" customFormat="1" ht="12.75">
      <c r="A23" s="31"/>
      <c r="B23" s="31"/>
      <c r="C23" s="37" t="s">
        <v>19</v>
      </c>
      <c r="D23" s="123">
        <v>2286</v>
      </c>
      <c r="E23" s="126">
        <v>2037</v>
      </c>
      <c r="F23" s="57">
        <v>4</v>
      </c>
      <c r="G23" s="39">
        <v>3</v>
      </c>
      <c r="H23" s="31"/>
    </row>
    <row r="24" spans="1:8" s="17" customFormat="1" ht="12.75">
      <c r="A24" s="31">
        <v>5</v>
      </c>
      <c r="B24" s="31">
        <v>11</v>
      </c>
      <c r="C24" s="34" t="s">
        <v>50</v>
      </c>
      <c r="D24" s="124">
        <v>1590</v>
      </c>
      <c r="E24" s="127">
        <v>1563</v>
      </c>
      <c r="F24" s="59">
        <v>5</v>
      </c>
      <c r="G24" s="36">
        <v>2</v>
      </c>
      <c r="H24" s="31"/>
    </row>
    <row r="25" spans="1:8" s="17" customFormat="1" ht="12.75">
      <c r="A25" s="31">
        <v>8</v>
      </c>
      <c r="B25" s="31">
        <v>10</v>
      </c>
      <c r="C25" s="37"/>
      <c r="D25" s="37"/>
      <c r="E25" s="38"/>
      <c r="F25" s="38"/>
      <c r="G25" s="39"/>
      <c r="H25" s="31"/>
    </row>
    <row r="26" spans="1:8" s="17" customFormat="1" ht="12.75">
      <c r="A26" s="31">
        <v>2</v>
      </c>
      <c r="B26" s="31">
        <v>4</v>
      </c>
      <c r="C26" s="37"/>
      <c r="D26" s="37"/>
      <c r="E26" s="38"/>
      <c r="F26" s="38"/>
      <c r="G26" s="39"/>
      <c r="H26" s="31"/>
    </row>
    <row r="27" spans="1:8" s="17" customFormat="1" ht="12.75">
      <c r="A27" s="31">
        <v>1</v>
      </c>
      <c r="B27" s="31">
        <v>6</v>
      </c>
      <c r="C27" s="37"/>
      <c r="D27" s="37"/>
      <c r="E27" s="38"/>
      <c r="F27" s="38"/>
      <c r="G27" s="39"/>
      <c r="H27" s="31"/>
    </row>
    <row r="28" spans="1:8" s="17" customFormat="1" ht="12.75">
      <c r="A28" s="31">
        <v>10</v>
      </c>
      <c r="B28" s="31">
        <v>12</v>
      </c>
      <c r="C28" s="37"/>
      <c r="D28" s="37"/>
      <c r="E28" s="38"/>
      <c r="F28" s="38"/>
      <c r="G28" s="39"/>
      <c r="H28" s="31"/>
    </row>
    <row r="29" spans="1:8" s="17" customFormat="1" ht="12.75">
      <c r="A29" s="31">
        <v>8</v>
      </c>
      <c r="B29" s="31">
        <v>9</v>
      </c>
      <c r="C29" s="37"/>
      <c r="D29" s="37"/>
      <c r="E29" s="38"/>
      <c r="F29" s="38"/>
      <c r="G29" s="39"/>
      <c r="H29" s="31"/>
    </row>
    <row r="30" spans="1:8" s="17" customFormat="1" ht="12.75">
      <c r="A30" s="31">
        <v>7</v>
      </c>
      <c r="B30" s="31">
        <v>11</v>
      </c>
      <c r="C30" s="37"/>
      <c r="D30" s="37"/>
      <c r="E30" s="38"/>
      <c r="F30" s="38"/>
      <c r="G30" s="39"/>
      <c r="H30" s="31"/>
    </row>
    <row r="31" spans="1:8" s="17" customFormat="1" ht="12.75">
      <c r="A31" s="31">
        <v>4</v>
      </c>
      <c r="B31" s="31">
        <v>6</v>
      </c>
      <c r="C31" s="37"/>
      <c r="D31" s="37"/>
      <c r="E31" s="38"/>
      <c r="F31" s="38"/>
      <c r="G31" s="39"/>
      <c r="H31" s="31"/>
    </row>
    <row r="32" spans="1:8" s="17" customFormat="1" ht="12.75">
      <c r="A32" s="31">
        <v>2</v>
      </c>
      <c r="B32" s="31">
        <v>3</v>
      </c>
      <c r="C32" s="37"/>
      <c r="D32" s="37"/>
      <c r="E32" s="38"/>
      <c r="F32" s="38"/>
      <c r="G32" s="39"/>
      <c r="H32" s="31"/>
    </row>
    <row r="33" spans="1:8" s="17" customFormat="1" ht="12.75">
      <c r="A33" s="31">
        <v>1</v>
      </c>
      <c r="B33" s="31">
        <v>5</v>
      </c>
      <c r="C33" s="37"/>
      <c r="D33" s="37"/>
      <c r="E33" s="38"/>
      <c r="F33" s="38"/>
      <c r="G33" s="39"/>
      <c r="H33" s="31"/>
    </row>
    <row r="34" spans="1:8" s="17" customFormat="1" ht="12.75">
      <c r="A34" s="31">
        <v>9</v>
      </c>
      <c r="B34" s="31">
        <v>12</v>
      </c>
      <c r="C34" s="37"/>
      <c r="D34" s="37"/>
      <c r="E34" s="38"/>
      <c r="F34" s="38"/>
      <c r="G34" s="39"/>
      <c r="H34" s="31"/>
    </row>
    <row r="35" spans="1:8" s="17" customFormat="1" ht="12.75">
      <c r="A35" s="31">
        <v>8</v>
      </c>
      <c r="B35" s="31">
        <v>11</v>
      </c>
      <c r="C35" s="37"/>
      <c r="D35" s="37"/>
      <c r="E35" s="38"/>
      <c r="F35" s="38"/>
      <c r="G35" s="39"/>
      <c r="H35" s="31"/>
    </row>
    <row r="36" spans="1:8" s="17" customFormat="1" ht="12.75">
      <c r="A36" s="31">
        <v>7</v>
      </c>
      <c r="B36" s="31">
        <v>10</v>
      </c>
      <c r="C36" s="37"/>
      <c r="D36" s="37"/>
      <c r="E36" s="38"/>
      <c r="F36" s="38"/>
      <c r="G36" s="39"/>
      <c r="H36" s="31"/>
    </row>
    <row r="37" spans="1:8" s="17" customFormat="1" ht="12.75">
      <c r="A37" s="31">
        <v>3</v>
      </c>
      <c r="B37" s="31">
        <v>6</v>
      </c>
      <c r="C37" s="37"/>
      <c r="D37" s="37"/>
      <c r="E37" s="38"/>
      <c r="F37" s="38"/>
      <c r="G37" s="39"/>
      <c r="H37" s="31"/>
    </row>
    <row r="38" spans="1:8" s="17" customFormat="1" ht="12.75">
      <c r="A38" s="31">
        <v>2</v>
      </c>
      <c r="B38" s="31">
        <v>5</v>
      </c>
      <c r="C38" s="37"/>
      <c r="D38" s="37"/>
      <c r="E38" s="38"/>
      <c r="F38" s="38"/>
      <c r="G38" s="39"/>
      <c r="H38" s="31"/>
    </row>
    <row r="39" spans="1:8" s="17" customFormat="1" ht="12.75">
      <c r="A39" s="31">
        <v>1</v>
      </c>
      <c r="B39" s="31">
        <v>4</v>
      </c>
      <c r="C39" s="37"/>
      <c r="D39" s="37"/>
      <c r="E39" s="38"/>
      <c r="F39" s="38"/>
      <c r="G39" s="39"/>
      <c r="H39" s="31"/>
    </row>
    <row r="40" spans="1:8" s="17" customFormat="1" ht="12.75">
      <c r="A40" s="31">
        <v>10</v>
      </c>
      <c r="B40" s="31">
        <v>11</v>
      </c>
      <c r="C40" s="37"/>
      <c r="D40" s="37"/>
      <c r="E40" s="38"/>
      <c r="F40" s="38"/>
      <c r="G40" s="39"/>
      <c r="H40" s="31"/>
    </row>
    <row r="41" spans="1:8" s="17" customFormat="1" ht="12.75">
      <c r="A41" s="31">
        <v>8</v>
      </c>
      <c r="B41" s="31">
        <v>12</v>
      </c>
      <c r="C41" s="37"/>
      <c r="D41" s="37"/>
      <c r="E41" s="38"/>
      <c r="F41" s="38"/>
      <c r="G41" s="39"/>
      <c r="H41" s="31"/>
    </row>
    <row r="42" spans="1:8" s="17" customFormat="1" ht="12.75">
      <c r="A42" s="31">
        <v>7</v>
      </c>
      <c r="B42" s="31">
        <v>9</v>
      </c>
      <c r="C42" s="37"/>
      <c r="D42" s="37"/>
      <c r="E42" s="38"/>
      <c r="F42" s="38"/>
      <c r="G42" s="39"/>
      <c r="H42" s="31"/>
    </row>
    <row r="43" spans="1:8" s="17" customFormat="1" ht="12.75">
      <c r="A43" s="31">
        <v>4</v>
      </c>
      <c r="B43" s="31">
        <v>5</v>
      </c>
      <c r="C43" s="37"/>
      <c r="D43" s="37"/>
      <c r="E43" s="38"/>
      <c r="F43" s="38"/>
      <c r="G43" s="39"/>
      <c r="H43" s="31"/>
    </row>
    <row r="44" spans="1:8" s="17" customFormat="1" ht="12.75">
      <c r="A44" s="31">
        <v>2</v>
      </c>
      <c r="B44" s="31">
        <v>6</v>
      </c>
      <c r="C44" s="37"/>
      <c r="D44" s="37"/>
      <c r="E44" s="38"/>
      <c r="F44" s="38"/>
      <c r="G44" s="39"/>
      <c r="H44" s="31"/>
    </row>
    <row r="45" spans="1:8" s="17" customFormat="1" ht="12.75">
      <c r="A45" s="31">
        <v>1</v>
      </c>
      <c r="B45" s="31">
        <v>3</v>
      </c>
      <c r="C45" s="37"/>
      <c r="D45" s="37"/>
      <c r="E45" s="38"/>
      <c r="F45" s="38"/>
      <c r="G45" s="39"/>
      <c r="H45" s="31"/>
    </row>
    <row r="46" spans="1:8" s="17" customFormat="1" ht="12.75">
      <c r="A46" s="31">
        <v>11</v>
      </c>
      <c r="B46" s="31">
        <v>12</v>
      </c>
      <c r="C46" s="37"/>
      <c r="D46" s="37"/>
      <c r="E46" s="38"/>
      <c r="F46" s="38"/>
      <c r="G46" s="39"/>
      <c r="H46" s="31"/>
    </row>
    <row r="47" spans="1:8" s="17" customFormat="1" ht="12.75">
      <c r="A47" s="31">
        <v>9</v>
      </c>
      <c r="B47" s="31">
        <v>10</v>
      </c>
      <c r="C47" s="37"/>
      <c r="D47" s="37"/>
      <c r="E47" s="38"/>
      <c r="F47" s="38"/>
      <c r="G47" s="39"/>
      <c r="H47" s="31"/>
    </row>
    <row r="48" spans="1:8" s="17" customFormat="1" ht="12.75">
      <c r="A48" s="31">
        <v>7</v>
      </c>
      <c r="B48" s="31">
        <v>8</v>
      </c>
      <c r="C48" s="37"/>
      <c r="D48" s="37"/>
      <c r="E48" s="38"/>
      <c r="F48" s="38"/>
      <c r="G48" s="39"/>
      <c r="H48" s="31"/>
    </row>
    <row r="49" spans="1:8" s="17" customFormat="1" ht="12.75">
      <c r="A49" s="31">
        <v>5</v>
      </c>
      <c r="B49" s="31">
        <v>6</v>
      </c>
      <c r="C49" s="37"/>
      <c r="D49" s="37"/>
      <c r="E49" s="38"/>
      <c r="F49" s="38"/>
      <c r="G49" s="39"/>
      <c r="H49" s="31"/>
    </row>
    <row r="50" spans="1:8" s="17" customFormat="1" ht="12.75">
      <c r="A50" s="31">
        <v>3</v>
      </c>
      <c r="B50" s="31">
        <v>4</v>
      </c>
      <c r="C50" s="37"/>
      <c r="D50" s="37"/>
      <c r="E50" s="38"/>
      <c r="F50" s="38"/>
      <c r="G50" s="39"/>
      <c r="H50" s="31"/>
    </row>
    <row r="51" spans="1:8" s="17" customFormat="1" ht="12.75">
      <c r="A51" s="31">
        <v>1</v>
      </c>
      <c r="B51" s="31">
        <v>2</v>
      </c>
      <c r="C51" s="37"/>
      <c r="D51" s="37"/>
      <c r="E51" s="38"/>
      <c r="F51" s="38"/>
      <c r="G51" s="39"/>
      <c r="H51" s="31"/>
    </row>
    <row r="52" spans="1:8" s="17" customFormat="1" ht="12.75">
      <c r="A52" s="31"/>
      <c r="B52" s="31"/>
      <c r="C52" s="44"/>
      <c r="D52" s="37"/>
      <c r="E52" s="38"/>
      <c r="F52" s="38"/>
      <c r="G52" s="39"/>
      <c r="H52" s="31"/>
    </row>
    <row r="53" spans="1:8" s="17" customFormat="1" ht="12.75">
      <c r="A53" s="31"/>
      <c r="B53" s="31"/>
      <c r="C53" s="37"/>
      <c r="D53" s="37"/>
      <c r="E53" s="38"/>
      <c r="F53" s="38"/>
      <c r="G53" s="39"/>
      <c r="H53" s="31"/>
    </row>
    <row r="54" spans="1:8" s="17" customFormat="1" ht="12.75">
      <c r="A54" s="31"/>
      <c r="B54" s="31"/>
      <c r="C54" s="37"/>
      <c r="D54" s="37"/>
      <c r="E54" s="45"/>
      <c r="F54" s="38"/>
      <c r="G54" s="39"/>
      <c r="H54" s="31"/>
    </row>
    <row r="55" spans="1:8" s="17" customFormat="1" ht="12.75">
      <c r="A55" s="31"/>
      <c r="B55" s="31"/>
      <c r="C55" s="37"/>
      <c r="D55" s="37"/>
      <c r="E55" s="38"/>
      <c r="F55" s="38"/>
      <c r="G55" s="39"/>
      <c r="H55" s="31"/>
    </row>
    <row r="56" spans="1:8" s="17" customFormat="1" ht="12.75">
      <c r="A56" s="31"/>
      <c r="B56" s="31"/>
      <c r="C56" s="37"/>
      <c r="D56" s="37"/>
      <c r="E56" s="45"/>
      <c r="F56" s="38"/>
      <c r="G56" s="39"/>
      <c r="H56" s="31"/>
    </row>
    <row r="57" spans="1:8" s="17" customFormat="1" ht="12.75">
      <c r="A57" s="31"/>
      <c r="B57" s="31"/>
      <c r="C57" s="37"/>
      <c r="D57" s="37"/>
      <c r="E57" s="38"/>
      <c r="F57" s="38"/>
      <c r="G57" s="39"/>
      <c r="H57" s="31"/>
    </row>
    <row r="58" spans="1:8" s="17" customFormat="1" ht="12.75">
      <c r="A58" s="31"/>
      <c r="B58" s="31"/>
      <c r="C58" s="37"/>
      <c r="D58" s="37"/>
      <c r="E58" s="45"/>
      <c r="F58" s="38"/>
      <c r="G58" s="39"/>
      <c r="H58" s="31"/>
    </row>
    <row r="59" spans="1:8" s="17" customFormat="1" ht="12.75">
      <c r="A59" s="31"/>
      <c r="B59" s="31"/>
      <c r="C59" s="37"/>
      <c r="D59" s="37"/>
      <c r="E59" s="38"/>
      <c r="F59" s="38"/>
      <c r="G59" s="39"/>
      <c r="H59" s="31"/>
    </row>
    <row r="60" spans="1:8" s="17" customFormat="1" ht="12.75">
      <c r="A60" s="31"/>
      <c r="B60" s="31"/>
      <c r="C60" s="37"/>
      <c r="D60" s="37"/>
      <c r="E60" s="45"/>
      <c r="F60" s="38"/>
      <c r="G60" s="39"/>
      <c r="H60" s="31"/>
    </row>
    <row r="61" spans="1:8" s="17" customFormat="1" ht="12.75">
      <c r="A61" s="31"/>
      <c r="B61" s="31"/>
      <c r="C61" s="37"/>
      <c r="D61" s="37"/>
      <c r="E61" s="38"/>
      <c r="F61" s="38"/>
      <c r="G61" s="39"/>
      <c r="H61" s="31"/>
    </row>
    <row r="62" spans="1:8" s="17" customFormat="1" ht="12.75">
      <c r="A62" s="31"/>
      <c r="B62" s="31"/>
      <c r="C62" s="37"/>
      <c r="D62" s="37"/>
      <c r="E62" s="45"/>
      <c r="F62" s="38"/>
      <c r="G62" s="39"/>
      <c r="H62" s="31"/>
    </row>
    <row r="63" spans="1:8" s="17" customFormat="1" ht="12.75">
      <c r="A63" s="31"/>
      <c r="B63" s="31"/>
      <c r="C63" s="37"/>
      <c r="D63" s="37"/>
      <c r="E63" s="38"/>
      <c r="F63" s="38"/>
      <c r="G63" s="39"/>
      <c r="H63" s="31"/>
    </row>
    <row r="64" spans="1:8" s="17" customFormat="1" ht="12.75">
      <c r="A64" s="31"/>
      <c r="B64" s="31"/>
      <c r="C64" s="37"/>
      <c r="D64" s="37"/>
      <c r="E64" s="38"/>
      <c r="F64" s="38"/>
      <c r="G64" s="39"/>
      <c r="H64" s="31"/>
    </row>
    <row r="65" spans="1:8" s="17" customFormat="1" ht="12.75">
      <c r="A65" s="31"/>
      <c r="B65" s="31"/>
      <c r="C65" s="37"/>
      <c r="D65" s="37"/>
      <c r="E65" s="38"/>
      <c r="F65" s="38"/>
      <c r="G65" s="39"/>
      <c r="H65" s="31"/>
    </row>
    <row r="66" spans="1:8" s="17" customFormat="1" ht="12.75">
      <c r="A66" s="31"/>
      <c r="B66" s="31"/>
      <c r="C66" s="37"/>
      <c r="D66" s="37"/>
      <c r="E66" s="38"/>
      <c r="F66" s="38"/>
      <c r="G66" s="39"/>
      <c r="H66" s="31"/>
    </row>
    <row r="67" spans="1:8" s="17" customFormat="1" ht="12.75">
      <c r="A67" s="31"/>
      <c r="B67" s="31"/>
      <c r="C67" s="37"/>
      <c r="D67" s="37"/>
      <c r="E67" s="38"/>
      <c r="F67" s="38"/>
      <c r="G67" s="39"/>
      <c r="H67" s="31"/>
    </row>
    <row r="68" spans="1:8" s="17" customFormat="1" ht="12.75">
      <c r="A68" s="31"/>
      <c r="B68" s="31"/>
      <c r="C68" s="37"/>
      <c r="D68" s="37"/>
      <c r="E68" s="38"/>
      <c r="F68" s="38"/>
      <c r="G68" s="39"/>
      <c r="H68" s="31"/>
    </row>
    <row r="69" spans="1:8" s="17" customFormat="1" ht="12.75">
      <c r="A69" s="31"/>
      <c r="B69" s="31"/>
      <c r="C69" s="37"/>
      <c r="D69" s="37"/>
      <c r="E69" s="38"/>
      <c r="F69" s="38"/>
      <c r="G69" s="39"/>
      <c r="H69" s="31"/>
    </row>
    <row r="70" spans="1:8" s="17" customFormat="1" ht="12.75">
      <c r="A70" s="31"/>
      <c r="B70" s="31"/>
      <c r="C70" s="37"/>
      <c r="D70" s="37"/>
      <c r="E70" s="38"/>
      <c r="F70" s="38"/>
      <c r="G70" s="39"/>
      <c r="H70" s="31"/>
    </row>
    <row r="71" spans="1:8" s="17" customFormat="1" ht="12.75">
      <c r="A71" s="31"/>
      <c r="B71" s="31"/>
      <c r="C71" s="37"/>
      <c r="D71" s="37"/>
      <c r="E71" s="38"/>
      <c r="F71" s="38"/>
      <c r="G71" s="39"/>
      <c r="H71" s="31"/>
    </row>
    <row r="72" spans="1:8" s="17" customFormat="1" ht="12.75">
      <c r="A72" s="31"/>
      <c r="B72" s="31"/>
      <c r="C72" s="37"/>
      <c r="D72" s="37"/>
      <c r="E72" s="38"/>
      <c r="F72" s="38"/>
      <c r="G72" s="39"/>
      <c r="H72" s="31"/>
    </row>
    <row r="73" spans="1:8" s="17" customFormat="1" ht="12.75">
      <c r="A73" s="31"/>
      <c r="B73" s="31"/>
      <c r="C73" s="37"/>
      <c r="D73" s="37"/>
      <c r="E73" s="38"/>
      <c r="F73" s="38"/>
      <c r="G73" s="39"/>
      <c r="H73" s="31"/>
    </row>
    <row r="74" spans="1:8" s="17" customFormat="1" ht="12.75">
      <c r="A74" s="31"/>
      <c r="B74" s="31"/>
      <c r="C74" s="37"/>
      <c r="D74" s="37"/>
      <c r="E74" s="38"/>
      <c r="F74" s="38"/>
      <c r="G74" s="39"/>
      <c r="H74" s="31"/>
    </row>
    <row r="75" spans="1:8" s="17" customFormat="1" ht="12.75">
      <c r="A75" s="31"/>
      <c r="B75" s="31"/>
      <c r="C75" s="37"/>
      <c r="D75" s="37"/>
      <c r="E75" s="38"/>
      <c r="F75" s="38"/>
      <c r="G75" s="39"/>
      <c r="H75" s="31"/>
    </row>
    <row r="76" spans="1:8" s="17" customFormat="1" ht="12.75">
      <c r="A76" s="31"/>
      <c r="B76" s="31"/>
      <c r="C76" s="37"/>
      <c r="D76" s="37"/>
      <c r="E76" s="38"/>
      <c r="F76" s="38"/>
      <c r="G76" s="39"/>
      <c r="H76" s="31"/>
    </row>
    <row r="77" spans="1:8" s="17" customFormat="1" ht="12.75">
      <c r="A77" s="31"/>
      <c r="B77" s="31"/>
      <c r="C77" s="37"/>
      <c r="D77" s="37"/>
      <c r="E77" s="38"/>
      <c r="F77" s="38"/>
      <c r="G77" s="39"/>
      <c r="H77" s="31"/>
    </row>
    <row r="78" spans="1:8" s="17" customFormat="1" ht="12.75">
      <c r="A78" s="31"/>
      <c r="B78" s="31"/>
      <c r="C78" s="37"/>
      <c r="D78" s="37"/>
      <c r="E78" s="38"/>
      <c r="F78" s="38"/>
      <c r="G78" s="39"/>
      <c r="H78" s="31"/>
    </row>
    <row r="79" spans="1:8" s="17" customFormat="1" ht="12.75">
      <c r="A79" s="31"/>
      <c r="B79" s="31"/>
      <c r="C79" s="37"/>
      <c r="D79" s="37"/>
      <c r="E79" s="38"/>
      <c r="F79" s="38"/>
      <c r="G79" s="39"/>
      <c r="H79" s="31"/>
    </row>
    <row r="80" spans="1:8" s="17" customFormat="1" ht="12.75">
      <c r="A80" s="31"/>
      <c r="B80" s="31"/>
      <c r="C80" s="37"/>
      <c r="D80" s="37"/>
      <c r="E80" s="38"/>
      <c r="F80" s="38"/>
      <c r="G80" s="39"/>
      <c r="H80" s="31"/>
    </row>
    <row r="81" spans="1:8" s="17" customFormat="1" ht="12.75">
      <c r="A81" s="31"/>
      <c r="B81" s="31"/>
      <c r="C81" s="37"/>
      <c r="D81" s="37"/>
      <c r="E81" s="38"/>
      <c r="F81" s="38"/>
      <c r="G81" s="39"/>
      <c r="H81" s="31"/>
    </row>
    <row r="82" spans="1:8" s="17" customFormat="1" ht="12.75">
      <c r="A82" s="31"/>
      <c r="B82" s="31"/>
      <c r="C82" s="37"/>
      <c r="D82" s="37"/>
      <c r="E82" s="38"/>
      <c r="F82" s="38"/>
      <c r="G82" s="39"/>
      <c r="H82" s="31"/>
    </row>
    <row r="83" spans="1:8" s="17" customFormat="1" ht="12.75">
      <c r="A83" s="31"/>
      <c r="B83" s="31"/>
      <c r="C83" s="37"/>
      <c r="D83" s="37"/>
      <c r="E83" s="38"/>
      <c r="F83" s="38"/>
      <c r="G83" s="39"/>
      <c r="H83" s="31"/>
    </row>
    <row r="84" spans="1:8" s="17" customFormat="1" ht="12.75">
      <c r="A84" s="31"/>
      <c r="B84" s="31"/>
      <c r="C84" s="37"/>
      <c r="D84" s="37"/>
      <c r="E84" s="38"/>
      <c r="F84" s="38"/>
      <c r="G84" s="39"/>
      <c r="H84" s="31"/>
    </row>
    <row r="85" spans="1:8" s="17" customFormat="1" ht="12.75">
      <c r="A85" s="31"/>
      <c r="B85" s="31"/>
      <c r="C85" s="37"/>
      <c r="D85" s="37"/>
      <c r="E85" s="38"/>
      <c r="F85" s="38"/>
      <c r="G85" s="39"/>
      <c r="H85" s="31"/>
    </row>
    <row r="86" spans="1:8" s="17" customFormat="1" ht="12.75">
      <c r="A86" s="31"/>
      <c r="B86" s="31"/>
      <c r="C86" s="37"/>
      <c r="D86" s="37"/>
      <c r="E86" s="38"/>
      <c r="F86" s="38"/>
      <c r="G86" s="39"/>
      <c r="H86" s="31"/>
    </row>
    <row r="87" spans="1:8" s="17" customFormat="1" ht="12.75">
      <c r="A87" s="31"/>
      <c r="B87" s="31"/>
      <c r="C87" s="37"/>
      <c r="D87" s="37"/>
      <c r="E87" s="38"/>
      <c r="F87" s="38"/>
      <c r="G87" s="39"/>
      <c r="H87" s="31"/>
    </row>
    <row r="88" spans="1:8" s="17" customFormat="1" ht="12.75">
      <c r="A88" s="31"/>
      <c r="B88" s="31"/>
      <c r="C88" s="37"/>
      <c r="D88" s="37"/>
      <c r="E88" s="38"/>
      <c r="F88" s="38"/>
      <c r="G88" s="39"/>
      <c r="H88" s="31"/>
    </row>
    <row r="89" spans="1:8" s="17" customFormat="1" ht="12.75">
      <c r="A89" s="31"/>
      <c r="B89" s="31"/>
      <c r="C89" s="37"/>
      <c r="D89" s="37"/>
      <c r="E89" s="38"/>
      <c r="F89" s="38"/>
      <c r="G89" s="39"/>
      <c r="H89" s="31"/>
    </row>
    <row r="90" spans="1:8" s="17" customFormat="1" ht="12.75">
      <c r="A90" s="31"/>
      <c r="B90" s="31"/>
      <c r="C90" s="37"/>
      <c r="D90" s="37"/>
      <c r="E90" s="38"/>
      <c r="F90" s="38"/>
      <c r="G90" s="39"/>
      <c r="H90" s="31"/>
    </row>
    <row r="91" spans="1:8" s="17" customFormat="1" ht="12.75">
      <c r="A91" s="31"/>
      <c r="B91" s="31"/>
      <c r="C91" s="37"/>
      <c r="D91" s="37"/>
      <c r="E91" s="38"/>
      <c r="F91" s="38"/>
      <c r="G91" s="39"/>
      <c r="H91" s="31"/>
    </row>
    <row r="92" spans="1:8" s="17" customFormat="1" ht="12.75">
      <c r="A92" s="31"/>
      <c r="B92" s="31"/>
      <c r="C92" s="37"/>
      <c r="D92" s="37"/>
      <c r="E92" s="38"/>
      <c r="F92" s="38"/>
      <c r="G92" s="39"/>
      <c r="H92" s="31"/>
    </row>
    <row r="93" spans="1:8" s="17" customFormat="1" ht="12.75">
      <c r="A93" s="31"/>
      <c r="B93" s="31"/>
      <c r="C93" s="37"/>
      <c r="D93" s="37"/>
      <c r="E93" s="38"/>
      <c r="F93" s="38"/>
      <c r="G93" s="39"/>
      <c r="H93" s="31"/>
    </row>
    <row r="94" spans="1:8" s="17" customFormat="1" ht="12.75">
      <c r="A94" s="31"/>
      <c r="B94" s="31"/>
      <c r="C94" s="37"/>
      <c r="D94" s="37"/>
      <c r="E94" s="38"/>
      <c r="F94" s="38"/>
      <c r="G94" s="39"/>
      <c r="H94" s="31"/>
    </row>
    <row r="95" spans="1:8" s="17" customFormat="1" ht="12.75">
      <c r="A95" s="31"/>
      <c r="B95" s="31"/>
      <c r="C95" s="37"/>
      <c r="D95" s="37"/>
      <c r="E95" s="38"/>
      <c r="F95" s="38"/>
      <c r="G95" s="39"/>
      <c r="H95" s="31"/>
    </row>
    <row r="96" spans="1:8" s="17" customFormat="1" ht="12.75">
      <c r="A96" s="31"/>
      <c r="B96" s="31"/>
      <c r="C96" s="37"/>
      <c r="D96" s="37"/>
      <c r="E96" s="38"/>
      <c r="F96" s="38"/>
      <c r="G96" s="39"/>
      <c r="H96" s="31"/>
    </row>
    <row r="97" spans="1:8" s="17" customFormat="1" ht="12.75">
      <c r="A97" s="31"/>
      <c r="B97" s="31"/>
      <c r="C97" s="37"/>
      <c r="D97" s="37"/>
      <c r="E97" s="38"/>
      <c r="F97" s="38"/>
      <c r="G97" s="39"/>
      <c r="H97" s="31"/>
    </row>
    <row r="98" spans="1:8" s="17" customFormat="1" ht="12.75">
      <c r="A98" s="31"/>
      <c r="B98" s="31"/>
      <c r="C98" s="37"/>
      <c r="D98" s="37"/>
      <c r="E98" s="38"/>
      <c r="F98" s="38"/>
      <c r="G98" s="39"/>
      <c r="H98" s="31"/>
    </row>
    <row r="99" spans="1:8" s="17" customFormat="1" ht="12.75">
      <c r="A99" s="31"/>
      <c r="B99" s="31"/>
      <c r="C99" s="37"/>
      <c r="D99" s="37"/>
      <c r="E99" s="38"/>
      <c r="F99" s="38"/>
      <c r="G99" s="39"/>
      <c r="H99" s="31"/>
    </row>
    <row r="100" spans="1:8" s="17" customFormat="1" ht="12.75">
      <c r="A100" s="31"/>
      <c r="B100" s="31"/>
      <c r="C100" s="37"/>
      <c r="D100" s="37"/>
      <c r="E100" s="38"/>
      <c r="F100" s="38"/>
      <c r="G100" s="39"/>
      <c r="H100" s="31"/>
    </row>
    <row r="101" spans="1:8" s="17" customFormat="1" ht="12.75">
      <c r="A101" s="31"/>
      <c r="B101" s="31"/>
      <c r="C101" s="37"/>
      <c r="D101" s="37"/>
      <c r="E101" s="38"/>
      <c r="F101" s="38"/>
      <c r="G101" s="39"/>
      <c r="H101" s="31"/>
    </row>
    <row r="102" spans="1:8" s="17" customFormat="1" ht="12.75">
      <c r="A102" s="31"/>
      <c r="B102" s="31"/>
      <c r="C102" s="37"/>
      <c r="D102" s="37"/>
      <c r="E102" s="38"/>
      <c r="F102" s="38"/>
      <c r="G102" s="39"/>
      <c r="H102" s="31"/>
    </row>
    <row r="103" spans="1:8" s="17" customFormat="1" ht="12.75">
      <c r="A103" s="31"/>
      <c r="B103" s="31"/>
      <c r="C103" s="37"/>
      <c r="D103" s="37"/>
      <c r="E103" s="38"/>
      <c r="F103" s="38"/>
      <c r="G103" s="39"/>
      <c r="H103" s="31"/>
    </row>
    <row r="104" spans="1:8" s="17" customFormat="1" ht="12.75">
      <c r="A104" s="31"/>
      <c r="B104" s="31"/>
      <c r="C104" s="37"/>
      <c r="D104" s="37"/>
      <c r="E104" s="38"/>
      <c r="F104" s="38"/>
      <c r="G104" s="39"/>
      <c r="H104" s="31"/>
    </row>
    <row r="105" spans="1:8" s="17" customFormat="1" ht="12.75">
      <c r="A105" s="31"/>
      <c r="B105" s="31"/>
      <c r="C105" s="37"/>
      <c r="D105" s="37"/>
      <c r="E105" s="38"/>
      <c r="F105" s="38"/>
      <c r="G105" s="39"/>
      <c r="H105" s="31"/>
    </row>
    <row r="106" spans="1:8" s="17" customFormat="1" ht="12.75">
      <c r="A106" s="31"/>
      <c r="B106" s="31"/>
      <c r="C106" s="37"/>
      <c r="D106" s="37"/>
      <c r="E106" s="38"/>
      <c r="F106" s="38"/>
      <c r="G106" s="39"/>
      <c r="H106" s="31"/>
    </row>
    <row r="107" spans="1:8" s="17" customFormat="1" ht="12.75">
      <c r="A107" s="31"/>
      <c r="B107" s="31"/>
      <c r="C107" s="37"/>
      <c r="D107" s="37"/>
      <c r="E107" s="38"/>
      <c r="F107" s="38"/>
      <c r="G107" s="39"/>
      <c r="H107" s="31"/>
    </row>
    <row r="108" spans="1:8" s="17" customFormat="1" ht="12.75">
      <c r="A108" s="31"/>
      <c r="B108" s="31"/>
      <c r="C108" s="37"/>
      <c r="D108" s="37"/>
      <c r="E108" s="38"/>
      <c r="F108" s="38"/>
      <c r="G108" s="39"/>
      <c r="H108" s="31"/>
    </row>
    <row r="109" spans="1:8" s="17" customFormat="1" ht="12.75">
      <c r="A109" s="31"/>
      <c r="B109" s="31"/>
      <c r="C109" s="37"/>
      <c r="D109" s="37"/>
      <c r="E109" s="38"/>
      <c r="F109" s="38"/>
      <c r="G109" s="39"/>
      <c r="H109" s="31"/>
    </row>
    <row r="110" spans="1:8" s="17" customFormat="1" ht="12.75">
      <c r="A110" s="31"/>
      <c r="B110" s="31"/>
      <c r="C110" s="37"/>
      <c r="D110" s="37"/>
      <c r="E110" s="38"/>
      <c r="F110" s="38"/>
      <c r="G110" s="39"/>
      <c r="H110" s="31"/>
    </row>
    <row r="111" spans="1:8" s="17" customFormat="1" ht="12.75">
      <c r="A111" s="31"/>
      <c r="B111" s="31"/>
      <c r="C111" s="37"/>
      <c r="D111" s="37"/>
      <c r="E111" s="38"/>
      <c r="F111" s="38"/>
      <c r="G111" s="39"/>
      <c r="H111" s="31"/>
    </row>
    <row r="112" spans="1:8" s="17" customFormat="1" ht="12.75">
      <c r="A112" s="31"/>
      <c r="B112" s="31"/>
      <c r="C112" s="37"/>
      <c r="D112" s="37"/>
      <c r="E112" s="38"/>
      <c r="F112" s="38"/>
      <c r="G112" s="39"/>
      <c r="H112" s="31"/>
    </row>
    <row r="113" spans="1:8" s="17" customFormat="1" ht="12.75">
      <c r="A113" s="31"/>
      <c r="B113" s="31"/>
      <c r="C113" s="37"/>
      <c r="D113" s="37"/>
      <c r="E113" s="38"/>
      <c r="F113" s="38"/>
      <c r="G113" s="39"/>
      <c r="H113" s="31"/>
    </row>
    <row r="114" spans="1:8" s="17" customFormat="1" ht="12.75">
      <c r="A114" s="31"/>
      <c r="B114" s="31"/>
      <c r="C114" s="37"/>
      <c r="D114" s="37"/>
      <c r="E114" s="38"/>
      <c r="F114" s="38"/>
      <c r="G114" s="39"/>
      <c r="H114" s="31"/>
    </row>
    <row r="115" spans="1:8" s="17" customFormat="1" ht="12.75">
      <c r="A115" s="31"/>
      <c r="B115" s="31"/>
      <c r="C115" s="37"/>
      <c r="D115" s="37"/>
      <c r="E115" s="38"/>
      <c r="F115" s="38"/>
      <c r="G115" s="39"/>
      <c r="H115" s="31"/>
    </row>
    <row r="116" spans="1:8" s="17" customFormat="1" ht="12.75">
      <c r="A116" s="31"/>
      <c r="B116" s="31"/>
      <c r="C116" s="37"/>
      <c r="D116" s="37"/>
      <c r="E116" s="38"/>
      <c r="F116" s="38"/>
      <c r="G116" s="39"/>
      <c r="H116" s="31"/>
    </row>
    <row r="117" spans="1:8" s="17" customFormat="1" ht="12.75">
      <c r="A117" s="31"/>
      <c r="B117" s="31"/>
      <c r="C117" s="37"/>
      <c r="D117" s="37"/>
      <c r="E117" s="38"/>
      <c r="F117" s="38"/>
      <c r="G117" s="39"/>
      <c r="H117" s="31"/>
    </row>
    <row r="118" spans="1:8" s="17" customFormat="1" ht="12.75">
      <c r="A118" s="31"/>
      <c r="B118" s="31"/>
      <c r="C118" s="37"/>
      <c r="D118" s="37"/>
      <c r="E118" s="38"/>
      <c r="F118" s="38"/>
      <c r="G118" s="39"/>
      <c r="H118" s="31"/>
    </row>
    <row r="119" spans="1:8" s="17" customFormat="1" ht="12.75">
      <c r="A119" s="31"/>
      <c r="B119" s="31"/>
      <c r="C119" s="37"/>
      <c r="D119" s="37"/>
      <c r="E119" s="38"/>
      <c r="F119" s="38"/>
      <c r="G119" s="39"/>
      <c r="H119" s="31"/>
    </row>
    <row r="120" spans="1:8" s="17" customFormat="1" ht="12.75">
      <c r="A120" s="31"/>
      <c r="B120" s="31"/>
      <c r="C120" s="37"/>
      <c r="D120" s="37"/>
      <c r="E120" s="38"/>
      <c r="F120" s="38"/>
      <c r="G120" s="39"/>
      <c r="H120" s="31"/>
    </row>
    <row r="121" spans="1:8" s="17" customFormat="1" ht="12.75">
      <c r="A121" s="31"/>
      <c r="B121" s="31"/>
      <c r="C121" s="37"/>
      <c r="D121" s="37"/>
      <c r="E121" s="38"/>
      <c r="F121" s="38"/>
      <c r="G121" s="39"/>
      <c r="H121" s="31"/>
    </row>
    <row r="122" spans="1:8" s="17" customFormat="1" ht="12.75">
      <c r="A122" s="31"/>
      <c r="B122" s="31"/>
      <c r="C122" s="37"/>
      <c r="D122" s="37"/>
      <c r="E122" s="38"/>
      <c r="F122" s="38"/>
      <c r="G122" s="39"/>
      <c r="H122" s="31"/>
    </row>
    <row r="123" spans="1:8" s="17" customFormat="1" ht="12.75">
      <c r="A123" s="31"/>
      <c r="B123" s="31"/>
      <c r="C123" s="37"/>
      <c r="D123" s="37"/>
      <c r="E123" s="38"/>
      <c r="F123" s="38"/>
      <c r="G123" s="39"/>
      <c r="H123" s="31"/>
    </row>
    <row r="124" spans="1:8" s="17" customFormat="1" ht="12.75">
      <c r="A124" s="31"/>
      <c r="B124" s="31"/>
      <c r="C124" s="37"/>
      <c r="D124" s="37"/>
      <c r="E124" s="38"/>
      <c r="F124" s="38"/>
      <c r="G124" s="39"/>
      <c r="H124" s="31"/>
    </row>
    <row r="125" spans="1:8" s="17" customFormat="1" ht="12.75">
      <c r="A125" s="31"/>
      <c r="B125" s="31"/>
      <c r="C125" s="37"/>
      <c r="D125" s="37"/>
      <c r="E125" s="38"/>
      <c r="F125" s="38"/>
      <c r="G125" s="39"/>
      <c r="H125" s="31"/>
    </row>
    <row r="126" spans="1:8" s="17" customFormat="1" ht="12.75">
      <c r="A126" s="31"/>
      <c r="B126" s="31"/>
      <c r="C126" s="37"/>
      <c r="D126" s="37"/>
      <c r="E126" s="38"/>
      <c r="F126" s="38"/>
      <c r="G126" s="39"/>
      <c r="H126" s="31"/>
    </row>
    <row r="127" spans="1:8" s="17" customFormat="1" ht="12.75">
      <c r="A127" s="31"/>
      <c r="B127" s="31"/>
      <c r="C127" s="37"/>
      <c r="D127" s="37"/>
      <c r="E127" s="38"/>
      <c r="F127" s="38"/>
      <c r="G127" s="39"/>
      <c r="H127" s="31"/>
    </row>
    <row r="128" spans="1:8" s="17" customFormat="1" ht="12.75">
      <c r="A128" s="31"/>
      <c r="B128" s="31"/>
      <c r="C128" s="37"/>
      <c r="D128" s="37"/>
      <c r="E128" s="38"/>
      <c r="F128" s="38"/>
      <c r="G128" s="39"/>
      <c r="H128" s="31"/>
    </row>
    <row r="129" spans="1:8" s="17" customFormat="1" ht="12.75">
      <c r="A129" s="31"/>
      <c r="B129" s="31"/>
      <c r="C129" s="37"/>
      <c r="D129" s="37"/>
      <c r="E129" s="38"/>
      <c r="F129" s="38"/>
      <c r="G129" s="39"/>
      <c r="H129" s="31"/>
    </row>
    <row r="130" spans="1:8" s="17" customFormat="1" ht="12.75">
      <c r="A130" s="31"/>
      <c r="B130" s="31"/>
      <c r="C130" s="37"/>
      <c r="D130" s="37"/>
      <c r="E130" s="38"/>
      <c r="F130" s="38"/>
      <c r="G130" s="39"/>
      <c r="H130" s="31"/>
    </row>
    <row r="131" spans="1:8" s="17" customFormat="1" ht="12.75">
      <c r="A131" s="31"/>
      <c r="B131" s="31"/>
      <c r="C131" s="37"/>
      <c r="D131" s="37"/>
      <c r="E131" s="38"/>
      <c r="F131" s="38"/>
      <c r="G131" s="39"/>
      <c r="H131" s="31"/>
    </row>
    <row r="132" spans="1:8" s="17" customFormat="1" ht="12.75">
      <c r="A132" s="31"/>
      <c r="B132" s="31"/>
      <c r="C132" s="37"/>
      <c r="D132" s="37"/>
      <c r="E132" s="38"/>
      <c r="F132" s="38"/>
      <c r="G132" s="39"/>
      <c r="H132" s="31"/>
    </row>
    <row r="133" spans="1:8" s="17" customFormat="1" ht="12.75">
      <c r="A133" s="31"/>
      <c r="B133" s="31"/>
      <c r="C133" s="37"/>
      <c r="D133" s="37"/>
      <c r="E133" s="38"/>
      <c r="F133" s="38"/>
      <c r="G133" s="39"/>
      <c r="H133" s="31"/>
    </row>
    <row r="134" spans="1:8" s="17" customFormat="1" ht="12.75">
      <c r="A134" s="31"/>
      <c r="B134" s="31"/>
      <c r="C134" s="37"/>
      <c r="D134" s="37"/>
      <c r="E134" s="38"/>
      <c r="F134" s="38"/>
      <c r="G134" s="39"/>
      <c r="H134" s="31"/>
    </row>
    <row r="135" spans="1:8" s="17" customFormat="1" ht="12.75">
      <c r="A135" s="31"/>
      <c r="B135" s="31"/>
      <c r="C135" s="37"/>
      <c r="D135" s="37"/>
      <c r="E135" s="38"/>
      <c r="F135" s="38"/>
      <c r="G135" s="39"/>
      <c r="H135" s="31"/>
    </row>
    <row r="136" spans="1:8" s="17" customFormat="1" ht="12.75">
      <c r="A136" s="31"/>
      <c r="B136" s="31"/>
      <c r="C136" s="37"/>
      <c r="D136" s="37"/>
      <c r="E136" s="38"/>
      <c r="F136" s="38"/>
      <c r="G136" s="39"/>
      <c r="H136" s="31"/>
    </row>
    <row r="137" spans="1:8" s="17" customFormat="1" ht="12.75">
      <c r="A137" s="31"/>
      <c r="B137" s="31"/>
      <c r="C137" s="37"/>
      <c r="D137" s="37"/>
      <c r="E137" s="38"/>
      <c r="F137" s="38"/>
      <c r="G137" s="39"/>
      <c r="H137" s="31"/>
    </row>
    <row r="138" spans="1:8" s="17" customFormat="1" ht="12.75">
      <c r="A138" s="31"/>
      <c r="B138" s="31"/>
      <c r="C138" s="37"/>
      <c r="D138" s="37"/>
      <c r="E138" s="38"/>
      <c r="F138" s="38"/>
      <c r="G138" s="39"/>
      <c r="H138" s="31"/>
    </row>
    <row r="139" spans="1:8" s="17" customFormat="1" ht="12.75">
      <c r="A139" s="31"/>
      <c r="B139" s="31"/>
      <c r="C139" s="37"/>
      <c r="D139" s="37"/>
      <c r="E139" s="38"/>
      <c r="F139" s="38"/>
      <c r="G139" s="39"/>
      <c r="H139" s="31"/>
    </row>
    <row r="140" spans="1:8" s="17" customFormat="1" ht="12.75">
      <c r="A140" s="31"/>
      <c r="B140" s="31"/>
      <c r="C140" s="37"/>
      <c r="D140" s="37"/>
      <c r="E140" s="38"/>
      <c r="F140" s="38"/>
      <c r="G140" s="39"/>
      <c r="H140" s="31"/>
    </row>
    <row r="141" spans="1:8" s="17" customFormat="1" ht="12.75">
      <c r="A141" s="31"/>
      <c r="B141" s="31"/>
      <c r="C141" s="37"/>
      <c r="D141" s="37"/>
      <c r="E141" s="38"/>
      <c r="F141" s="38"/>
      <c r="G141" s="39"/>
      <c r="H141" s="31"/>
    </row>
    <row r="142" spans="1:8" s="17" customFormat="1" ht="12.75">
      <c r="A142" s="31"/>
      <c r="B142" s="31"/>
      <c r="C142" s="37"/>
      <c r="D142" s="37"/>
      <c r="E142" s="38"/>
      <c r="F142" s="38"/>
      <c r="G142" s="39"/>
      <c r="H142" s="31"/>
    </row>
    <row r="143" spans="1:8" s="17" customFormat="1" ht="12.75">
      <c r="A143" s="31"/>
      <c r="B143" s="31"/>
      <c r="C143" s="37"/>
      <c r="D143" s="37"/>
      <c r="E143" s="38"/>
      <c r="F143" s="38"/>
      <c r="G143" s="39"/>
      <c r="H143" s="31"/>
    </row>
    <row r="144" spans="1:8" s="17" customFormat="1" ht="12.75">
      <c r="A144" s="31"/>
      <c r="B144" s="31"/>
      <c r="C144" s="37"/>
      <c r="D144" s="37"/>
      <c r="E144" s="38"/>
      <c r="F144" s="38"/>
      <c r="G144" s="39"/>
      <c r="H144" s="31"/>
    </row>
    <row r="145" spans="1:8" s="17" customFormat="1" ht="12.75">
      <c r="A145" s="31"/>
      <c r="B145" s="31"/>
      <c r="C145" s="37"/>
      <c r="D145" s="37"/>
      <c r="E145" s="38"/>
      <c r="F145" s="38"/>
      <c r="G145" s="39"/>
      <c r="H145" s="31"/>
    </row>
    <row r="146" spans="1:8" s="17" customFormat="1" ht="12.75">
      <c r="A146" s="31"/>
      <c r="B146" s="31"/>
      <c r="C146" s="37"/>
      <c r="D146" s="37"/>
      <c r="E146" s="38"/>
      <c r="F146" s="38"/>
      <c r="G146" s="39"/>
      <c r="H146" s="31"/>
    </row>
    <row r="147" spans="1:8" s="17" customFormat="1" ht="12.75">
      <c r="A147" s="31"/>
      <c r="B147" s="31"/>
      <c r="C147" s="37"/>
      <c r="D147" s="37"/>
      <c r="E147" s="38"/>
      <c r="F147" s="38"/>
      <c r="G147" s="39"/>
      <c r="H147" s="31"/>
    </row>
    <row r="148" spans="1:8" s="17" customFormat="1" ht="12.75">
      <c r="A148" s="31"/>
      <c r="B148" s="31"/>
      <c r="C148" s="37"/>
      <c r="D148" s="37"/>
      <c r="E148" s="38"/>
      <c r="F148" s="38"/>
      <c r="G148" s="39"/>
      <c r="H148" s="31"/>
    </row>
    <row r="149" spans="1:8" s="17" customFormat="1" ht="12.75">
      <c r="A149" s="31"/>
      <c r="B149" s="31"/>
      <c r="C149" s="37"/>
      <c r="D149" s="37"/>
      <c r="E149" s="38"/>
      <c r="F149" s="38"/>
      <c r="G149" s="39"/>
      <c r="H149" s="31"/>
    </row>
    <row r="150" spans="1:8" s="17" customFormat="1" ht="12.75">
      <c r="A150" s="31"/>
      <c r="B150" s="31"/>
      <c r="C150" s="37"/>
      <c r="D150" s="37"/>
      <c r="E150" s="38"/>
      <c r="F150" s="38"/>
      <c r="G150" s="39"/>
      <c r="H150" s="31"/>
    </row>
    <row r="151" spans="1:8" s="17" customFormat="1" ht="12.75">
      <c r="A151" s="31"/>
      <c r="B151" s="31"/>
      <c r="C151" s="37"/>
      <c r="D151" s="37"/>
      <c r="E151" s="38"/>
      <c r="F151" s="38"/>
      <c r="G151" s="39"/>
      <c r="H151" s="31"/>
    </row>
    <row r="152" spans="1:8" s="17" customFormat="1" ht="12.75">
      <c r="A152" s="31"/>
      <c r="B152" s="31"/>
      <c r="C152" s="37"/>
      <c r="D152" s="37"/>
      <c r="E152" s="38"/>
      <c r="F152" s="38"/>
      <c r="G152" s="39"/>
      <c r="H152" s="31"/>
    </row>
    <row r="153" spans="1:8" s="17" customFormat="1" ht="12.75">
      <c r="A153" s="31"/>
      <c r="B153" s="31"/>
      <c r="C153" s="37"/>
      <c r="D153" s="37"/>
      <c r="E153" s="38"/>
      <c r="F153" s="38"/>
      <c r="G153" s="39"/>
      <c r="H153" s="31"/>
    </row>
    <row r="154" spans="1:8" s="17" customFormat="1" ht="12.75">
      <c r="A154" s="31"/>
      <c r="B154" s="31"/>
      <c r="C154" s="37"/>
      <c r="D154" s="37"/>
      <c r="E154" s="38"/>
      <c r="F154" s="38"/>
      <c r="G154" s="39"/>
      <c r="H154" s="31"/>
    </row>
    <row r="155" spans="1:8" s="17" customFormat="1" ht="12.75">
      <c r="A155" s="31"/>
      <c r="B155" s="31"/>
      <c r="C155" s="37"/>
      <c r="D155" s="37"/>
      <c r="E155" s="38"/>
      <c r="F155" s="38"/>
      <c r="G155" s="39"/>
      <c r="H155" s="31"/>
    </row>
    <row r="156" spans="1:8" s="17" customFormat="1" ht="12.75">
      <c r="A156" s="31"/>
      <c r="B156" s="31"/>
      <c r="C156" s="37"/>
      <c r="D156" s="37"/>
      <c r="E156" s="38"/>
      <c r="F156" s="38"/>
      <c r="G156" s="39"/>
      <c r="H156" s="31"/>
    </row>
    <row r="157" spans="1:8" s="17" customFormat="1" ht="12.75">
      <c r="A157" s="31"/>
      <c r="B157" s="31"/>
      <c r="C157" s="37"/>
      <c r="D157" s="37"/>
      <c r="E157" s="38"/>
      <c r="F157" s="38"/>
      <c r="G157" s="39"/>
      <c r="H157" s="31"/>
    </row>
    <row r="158" spans="1:8" s="17" customFormat="1" ht="12.75">
      <c r="A158" s="31"/>
      <c r="B158" s="31"/>
      <c r="C158" s="37"/>
      <c r="D158" s="37"/>
      <c r="E158" s="38"/>
      <c r="F158" s="38"/>
      <c r="G158" s="39"/>
      <c r="H158" s="31"/>
    </row>
    <row r="159" spans="1:8" s="17" customFormat="1" ht="12.75">
      <c r="A159" s="31"/>
      <c r="B159" s="31"/>
      <c r="C159" s="37"/>
      <c r="D159" s="37"/>
      <c r="E159" s="38"/>
      <c r="F159" s="38"/>
      <c r="G159" s="39"/>
      <c r="H159" s="31"/>
    </row>
    <row r="160" spans="1:8" s="17" customFormat="1" ht="12.75">
      <c r="A160" s="31"/>
      <c r="B160" s="31"/>
      <c r="C160" s="37"/>
      <c r="D160" s="37"/>
      <c r="E160" s="38"/>
      <c r="F160" s="38"/>
      <c r="G160" s="39"/>
      <c r="H160" s="31"/>
    </row>
    <row r="161" spans="1:8" s="17" customFormat="1" ht="12.75">
      <c r="A161" s="31"/>
      <c r="B161" s="31"/>
      <c r="C161" s="37"/>
      <c r="D161" s="37"/>
      <c r="E161" s="38"/>
      <c r="F161" s="38"/>
      <c r="G161" s="39"/>
      <c r="H161" s="31"/>
    </row>
    <row r="162" spans="1:8" s="17" customFormat="1" ht="12.75">
      <c r="A162" s="31"/>
      <c r="B162" s="31"/>
      <c r="C162" s="37"/>
      <c r="D162" s="37"/>
      <c r="E162" s="38"/>
      <c r="F162" s="38"/>
      <c r="G162" s="39"/>
      <c r="H162" s="31"/>
    </row>
    <row r="163" spans="1:8" s="17" customFormat="1" ht="12.75">
      <c r="A163" s="31"/>
      <c r="B163" s="31"/>
      <c r="C163" s="37"/>
      <c r="D163" s="37"/>
      <c r="E163" s="38"/>
      <c r="F163" s="38"/>
      <c r="G163" s="39"/>
      <c r="H163" s="31"/>
    </row>
    <row r="164" spans="1:8" s="17" customFormat="1" ht="12.75">
      <c r="A164" s="31"/>
      <c r="B164" s="31"/>
      <c r="C164" s="37"/>
      <c r="D164" s="37"/>
      <c r="E164" s="38"/>
      <c r="F164" s="38"/>
      <c r="G164" s="39"/>
      <c r="H164" s="31"/>
    </row>
    <row r="165" spans="1:8" s="17" customFormat="1" ht="12.75">
      <c r="A165" s="31"/>
      <c r="B165" s="31"/>
      <c r="C165" s="37"/>
      <c r="D165" s="37"/>
      <c r="E165" s="38"/>
      <c r="F165" s="38"/>
      <c r="G165" s="39"/>
      <c r="H165" s="31"/>
    </row>
    <row r="166" spans="1:8" s="17" customFormat="1" ht="12.75">
      <c r="A166" s="31"/>
      <c r="B166" s="31"/>
      <c r="C166" s="37"/>
      <c r="D166" s="37"/>
      <c r="E166" s="38"/>
      <c r="F166" s="38"/>
      <c r="G166" s="39"/>
      <c r="H166" s="31"/>
    </row>
    <row r="167" spans="1:8" s="17" customFormat="1" ht="12.75">
      <c r="A167" s="31"/>
      <c r="B167" s="31"/>
      <c r="C167" s="37"/>
      <c r="D167" s="37"/>
      <c r="E167" s="38"/>
      <c r="F167" s="38"/>
      <c r="G167" s="39"/>
      <c r="H167" s="31"/>
    </row>
    <row r="168" spans="1:8" s="17" customFormat="1" ht="12.75">
      <c r="A168" s="31"/>
      <c r="B168" s="31"/>
      <c r="C168" s="37"/>
      <c r="D168" s="37"/>
      <c r="E168" s="38"/>
      <c r="F168" s="38"/>
      <c r="G168" s="39"/>
      <c r="H168" s="31"/>
    </row>
    <row r="169" spans="1:8" s="17" customFormat="1" ht="12.75">
      <c r="A169" s="31"/>
      <c r="B169" s="31"/>
      <c r="C169" s="37"/>
      <c r="D169" s="37"/>
      <c r="E169" s="38"/>
      <c r="F169" s="38"/>
      <c r="G169" s="39"/>
      <c r="H169" s="31"/>
    </row>
    <row r="170" spans="1:8" s="17" customFormat="1" ht="12.75">
      <c r="A170" s="31"/>
      <c r="B170" s="31"/>
      <c r="C170" s="37"/>
      <c r="D170" s="37"/>
      <c r="E170" s="38"/>
      <c r="F170" s="38"/>
      <c r="G170" s="39"/>
      <c r="H170" s="31"/>
    </row>
    <row r="171" spans="1:8" s="17" customFormat="1" ht="12.75">
      <c r="A171" s="31"/>
      <c r="B171" s="31"/>
      <c r="C171" s="37"/>
      <c r="D171" s="37"/>
      <c r="E171" s="38"/>
      <c r="F171" s="38"/>
      <c r="G171" s="39"/>
      <c r="H171" s="31"/>
    </row>
    <row r="172" spans="1:8" s="17" customFormat="1" ht="12.75">
      <c r="A172" s="31"/>
      <c r="B172" s="31"/>
      <c r="C172" s="37"/>
      <c r="D172" s="37"/>
      <c r="E172" s="38"/>
      <c r="F172" s="38"/>
      <c r="G172" s="39"/>
      <c r="H172" s="31"/>
    </row>
    <row r="173" spans="1:8" s="17" customFormat="1" ht="12.75">
      <c r="A173" s="31"/>
      <c r="B173" s="31"/>
      <c r="C173" s="37"/>
      <c r="D173" s="37"/>
      <c r="E173" s="38"/>
      <c r="F173" s="38"/>
      <c r="G173" s="39"/>
      <c r="H173" s="31"/>
    </row>
    <row r="174" spans="1:8" s="17" customFormat="1" ht="12.75">
      <c r="A174" s="31"/>
      <c r="B174" s="31"/>
      <c r="C174" s="37"/>
      <c r="D174" s="37"/>
      <c r="E174" s="38"/>
      <c r="F174" s="38"/>
      <c r="G174" s="39"/>
      <c r="H174" s="31"/>
    </row>
    <row r="175" spans="1:8" s="17" customFormat="1" ht="12.75">
      <c r="A175" s="31"/>
      <c r="B175" s="31"/>
      <c r="C175" s="37"/>
      <c r="D175" s="37"/>
      <c r="E175" s="38"/>
      <c r="F175" s="38"/>
      <c r="G175" s="39"/>
      <c r="H175" s="31"/>
    </row>
    <row r="176" spans="1:8" s="17" customFormat="1" ht="12.75">
      <c r="A176" s="31"/>
      <c r="B176" s="31"/>
      <c r="C176" s="37"/>
      <c r="D176" s="37"/>
      <c r="E176" s="38"/>
      <c r="F176" s="38"/>
      <c r="G176" s="39"/>
      <c r="H176" s="31"/>
    </row>
    <row r="177" spans="1:8" s="17" customFormat="1" ht="12.75">
      <c r="A177" s="31"/>
      <c r="B177" s="31"/>
      <c r="C177" s="37"/>
      <c r="D177" s="37"/>
      <c r="E177" s="38"/>
      <c r="F177" s="38"/>
      <c r="G177" s="39"/>
      <c r="H177" s="3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4">
      <selection activeCell="AX22" sqref="AX22"/>
    </sheetView>
  </sheetViews>
  <sheetFormatPr defaultColWidth="9.00390625" defaultRowHeight="12.75"/>
  <cols>
    <col min="1" max="1" width="3.875" style="0" customWidth="1"/>
    <col min="2" max="2" width="20.625" style="0" customWidth="1"/>
    <col min="3" max="15" width="2.25390625" style="0" customWidth="1"/>
    <col min="16" max="16" width="2.375" style="0" customWidth="1"/>
    <col min="17" max="20" width="2.25390625" style="0" customWidth="1"/>
    <col min="21" max="22" width="2.25390625" style="0" hidden="1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3:14" ht="18">
      <c r="C1" s="10" t="s">
        <v>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>
      <c r="B2" s="9"/>
    </row>
    <row r="3" spans="2:3" ht="18.75" customHeight="1">
      <c r="B3" s="9"/>
      <c r="C3" s="21" t="s">
        <v>62</v>
      </c>
    </row>
    <row r="4" spans="2:3" ht="18.75" customHeight="1">
      <c r="B4" s="9"/>
      <c r="C4" s="21"/>
    </row>
    <row r="5" spans="2:3" ht="18.75" customHeight="1">
      <c r="B5" s="9"/>
      <c r="C5" s="21"/>
    </row>
    <row r="6" ht="13.5" customHeight="1">
      <c r="B6" s="9"/>
    </row>
    <row r="7" spans="3:47" ht="13.5" customHeight="1" thickBot="1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thickBot="1">
      <c r="A8" s="3"/>
      <c r="B8" s="15" t="s">
        <v>4</v>
      </c>
      <c r="C8" s="210">
        <v>1</v>
      </c>
      <c r="D8" s="214"/>
      <c r="E8" s="214">
        <v>2</v>
      </c>
      <c r="F8" s="214"/>
      <c r="G8" s="214">
        <v>3</v>
      </c>
      <c r="H8" s="214"/>
      <c r="I8" s="214">
        <v>4</v>
      </c>
      <c r="J8" s="214"/>
      <c r="K8" s="214">
        <v>5</v>
      </c>
      <c r="L8" s="214"/>
      <c r="M8" s="214">
        <v>6</v>
      </c>
      <c r="N8" s="214"/>
      <c r="O8" s="214">
        <v>7</v>
      </c>
      <c r="P8" s="214"/>
      <c r="Q8" s="214">
        <v>8</v>
      </c>
      <c r="R8" s="214"/>
      <c r="S8" s="209">
        <v>9</v>
      </c>
      <c r="T8" s="210"/>
      <c r="U8" s="209">
        <v>10</v>
      </c>
      <c r="V8" s="210"/>
      <c r="W8" s="209">
        <v>11</v>
      </c>
      <c r="X8" s="210"/>
      <c r="Y8" s="209">
        <v>12</v>
      </c>
      <c r="Z8" s="210"/>
      <c r="AA8" s="209">
        <v>13</v>
      </c>
      <c r="AB8" s="210"/>
      <c r="AC8" s="209">
        <v>14</v>
      </c>
      <c r="AD8" s="210"/>
      <c r="AE8" s="209">
        <v>15</v>
      </c>
      <c r="AF8" s="210"/>
      <c r="AG8" s="209">
        <v>16</v>
      </c>
      <c r="AH8" s="210"/>
      <c r="AI8" s="209">
        <v>17</v>
      </c>
      <c r="AJ8" s="210"/>
      <c r="AK8" s="209">
        <v>18</v>
      </c>
      <c r="AL8" s="210"/>
      <c r="AM8" s="209">
        <v>19</v>
      </c>
      <c r="AN8" s="210"/>
      <c r="AO8" s="209">
        <v>20</v>
      </c>
      <c r="AP8" s="211"/>
      <c r="AQ8" s="212" t="s">
        <v>0</v>
      </c>
      <c r="AR8" s="213"/>
      <c r="AS8" s="4" t="s">
        <v>1</v>
      </c>
      <c r="AT8" s="205" t="s">
        <v>2</v>
      </c>
      <c r="AU8" s="206"/>
    </row>
    <row r="9" spans="1:47" ht="13.5" customHeight="1">
      <c r="A9" s="190">
        <v>1</v>
      </c>
      <c r="B9" s="192" t="s">
        <v>18</v>
      </c>
      <c r="C9" s="207"/>
      <c r="D9" s="196"/>
      <c r="E9" s="204">
        <v>2</v>
      </c>
      <c r="F9" s="204"/>
      <c r="G9" s="194">
        <v>3</v>
      </c>
      <c r="H9" s="194"/>
      <c r="I9" s="194">
        <v>3</v>
      </c>
      <c r="J9" s="194"/>
      <c r="K9" s="194">
        <v>3</v>
      </c>
      <c r="L9" s="194"/>
      <c r="M9" s="277">
        <v>3</v>
      </c>
      <c r="N9" s="277"/>
      <c r="O9" s="277">
        <v>3</v>
      </c>
      <c r="P9" s="277"/>
      <c r="Q9" s="231"/>
      <c r="R9" s="231"/>
      <c r="S9" s="251"/>
      <c r="T9" s="252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1"/>
      <c r="AQ9" s="182">
        <f>SUM(E9:AP9)</f>
        <v>17</v>
      </c>
      <c r="AR9" s="183"/>
      <c r="AS9" s="184">
        <f>(AQ10-AR10)</f>
        <v>15</v>
      </c>
      <c r="AT9" s="253">
        <v>1</v>
      </c>
      <c r="AU9" s="254"/>
    </row>
    <row r="10" spans="1:47" ht="13.5" customHeight="1" thickBot="1">
      <c r="A10" s="191"/>
      <c r="B10" s="193"/>
      <c r="C10" s="208"/>
      <c r="D10" s="198"/>
      <c r="E10" s="5">
        <v>3</v>
      </c>
      <c r="F10" s="5">
        <v>2</v>
      </c>
      <c r="G10" s="5">
        <v>3</v>
      </c>
      <c r="H10" s="5">
        <v>1</v>
      </c>
      <c r="I10" s="5">
        <v>3</v>
      </c>
      <c r="J10" s="5">
        <v>0</v>
      </c>
      <c r="K10" s="5">
        <v>3</v>
      </c>
      <c r="L10" s="5">
        <v>0</v>
      </c>
      <c r="M10" s="88">
        <v>3</v>
      </c>
      <c r="N10" s="88">
        <v>0</v>
      </c>
      <c r="O10" s="88">
        <v>3</v>
      </c>
      <c r="P10" s="88">
        <v>0</v>
      </c>
      <c r="Q10" s="22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7">
        <f>SUM(E10,G10,I10,K10,M10,O10,Q10,S10,U10,W10,Y10,AA10,AC10,AE10,AG10,AI10,AK10,AM10,AO10)</f>
        <v>18</v>
      </c>
      <c r="AR10" s="8">
        <f>SUM(F10,H10,J10,L10,N10,P10,R10,T10,V10,X10,Z10,AB10,AD10,AF10,AH10,AJ10,AL10,AN10,AP10)</f>
        <v>3</v>
      </c>
      <c r="AS10" s="185"/>
      <c r="AT10" s="255"/>
      <c r="AU10" s="256"/>
    </row>
    <row r="11" spans="1:47" ht="13.5" customHeight="1">
      <c r="A11" s="190">
        <v>2</v>
      </c>
      <c r="B11" s="192" t="s">
        <v>24</v>
      </c>
      <c r="C11" s="203">
        <v>1</v>
      </c>
      <c r="D11" s="204"/>
      <c r="E11" s="195"/>
      <c r="F11" s="196"/>
      <c r="G11" s="194">
        <v>1</v>
      </c>
      <c r="H11" s="194"/>
      <c r="I11" s="194">
        <v>3</v>
      </c>
      <c r="J11" s="194"/>
      <c r="K11" s="265">
        <v>3</v>
      </c>
      <c r="L11" s="265"/>
      <c r="M11" s="277">
        <v>3</v>
      </c>
      <c r="N11" s="277"/>
      <c r="O11" s="277">
        <v>3</v>
      </c>
      <c r="P11" s="277"/>
      <c r="Q11" s="231"/>
      <c r="R11" s="231"/>
      <c r="S11" s="217"/>
      <c r="T11" s="218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/>
      <c r="AG11" s="179"/>
      <c r="AH11" s="180"/>
      <c r="AI11" s="179"/>
      <c r="AJ11" s="180"/>
      <c r="AK11" s="179"/>
      <c r="AL11" s="180"/>
      <c r="AM11" s="179"/>
      <c r="AN11" s="180"/>
      <c r="AO11" s="179"/>
      <c r="AP11" s="181"/>
      <c r="AQ11" s="182">
        <f>SUM(C11,G11:AP11)</f>
        <v>14</v>
      </c>
      <c r="AR11" s="183"/>
      <c r="AS11" s="184">
        <f>(AQ12-AR12)</f>
        <v>9</v>
      </c>
      <c r="AT11" s="257">
        <v>2</v>
      </c>
      <c r="AU11" s="258"/>
    </row>
    <row r="12" spans="1:47" ht="13.5" customHeight="1" thickBot="1">
      <c r="A12" s="191"/>
      <c r="B12" s="193"/>
      <c r="C12" s="5">
        <v>2</v>
      </c>
      <c r="D12" s="5">
        <v>3</v>
      </c>
      <c r="E12" s="197"/>
      <c r="F12" s="198"/>
      <c r="G12" s="5">
        <v>2</v>
      </c>
      <c r="H12" s="5">
        <v>3</v>
      </c>
      <c r="I12" s="5">
        <v>3</v>
      </c>
      <c r="J12" s="5">
        <v>0</v>
      </c>
      <c r="K12" s="117">
        <v>3</v>
      </c>
      <c r="L12" s="117">
        <v>0</v>
      </c>
      <c r="M12" s="88">
        <v>3</v>
      </c>
      <c r="N12" s="88">
        <v>1</v>
      </c>
      <c r="O12" s="88">
        <v>3</v>
      </c>
      <c r="P12" s="88">
        <v>0</v>
      </c>
      <c r="Q12" s="22"/>
      <c r="R12" s="22"/>
      <c r="S12" s="22"/>
      <c r="T12" s="2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>
        <f>SUM(C12,G12,I12,K12,M12,O12,Q12,S12,U12,W12,Y12,AA12,AC12,AE12,AG12,AI12,AK12,AM12,AO12)</f>
        <v>16</v>
      </c>
      <c r="AR12" s="8">
        <f>SUM(D12,H12,J12,L12,N12,P12,R12,T12,V12,X12,Z12,AB12,AD12,AF12,AH12,AJ12,AL12,AN12,AP12)</f>
        <v>7</v>
      </c>
      <c r="AS12" s="185"/>
      <c r="AT12" s="259"/>
      <c r="AU12" s="260"/>
    </row>
    <row r="13" spans="1:47" ht="13.5" customHeight="1">
      <c r="A13" s="190">
        <v>3</v>
      </c>
      <c r="B13" s="192" t="s">
        <v>26</v>
      </c>
      <c r="C13" s="180">
        <v>0</v>
      </c>
      <c r="D13" s="194"/>
      <c r="E13" s="194">
        <v>2</v>
      </c>
      <c r="F13" s="194"/>
      <c r="G13" s="195"/>
      <c r="H13" s="196"/>
      <c r="I13" s="194">
        <v>0</v>
      </c>
      <c r="J13" s="194"/>
      <c r="K13" s="194">
        <v>3</v>
      </c>
      <c r="L13" s="194"/>
      <c r="M13" s="277">
        <v>3</v>
      </c>
      <c r="N13" s="277"/>
      <c r="O13" s="277">
        <v>3</v>
      </c>
      <c r="P13" s="277"/>
      <c r="Q13" s="231"/>
      <c r="R13" s="231"/>
      <c r="S13" s="217"/>
      <c r="T13" s="218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1"/>
      <c r="AQ13" s="182">
        <f>SUM(C13,E13,I13:AP13)</f>
        <v>11</v>
      </c>
      <c r="AR13" s="183"/>
      <c r="AS13" s="184">
        <f>(AQ14-AR14)</f>
        <v>5</v>
      </c>
      <c r="AT13" s="257">
        <v>3</v>
      </c>
      <c r="AU13" s="258"/>
    </row>
    <row r="14" spans="1:47" ht="13.5" customHeight="1" thickBot="1">
      <c r="A14" s="191"/>
      <c r="B14" s="193"/>
      <c r="C14" s="5">
        <v>1</v>
      </c>
      <c r="D14" s="5">
        <v>3</v>
      </c>
      <c r="E14" s="5">
        <v>3</v>
      </c>
      <c r="F14" s="5">
        <v>2</v>
      </c>
      <c r="G14" s="197"/>
      <c r="H14" s="198"/>
      <c r="I14" s="5">
        <v>1</v>
      </c>
      <c r="J14" s="5">
        <v>3</v>
      </c>
      <c r="K14" s="5">
        <v>3</v>
      </c>
      <c r="L14" s="5">
        <v>1</v>
      </c>
      <c r="M14" s="88">
        <v>3</v>
      </c>
      <c r="N14" s="88">
        <v>0</v>
      </c>
      <c r="O14" s="88">
        <v>3</v>
      </c>
      <c r="P14" s="88">
        <v>0</v>
      </c>
      <c r="Q14" s="22"/>
      <c r="R14" s="22"/>
      <c r="S14" s="22"/>
      <c r="T14" s="2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7">
        <f>SUM(C14,E14,I14,K14,M14,O14,Q14,S14,U14,W14,Y14,AA14,AC14,AE14,AG14,AI14,AK14,AM14,AO14)</f>
        <v>14</v>
      </c>
      <c r="AR14" s="8">
        <f>SUM(D14,F14,J14,L14,N14,P14,R14,T14,V14,X14,Z14,AB14,AD14,AF14,AH14,AJ14,AL14,AN14,AP14)</f>
        <v>9</v>
      </c>
      <c r="AS14" s="185"/>
      <c r="AT14" s="259"/>
      <c r="AU14" s="260"/>
    </row>
    <row r="15" spans="1:47" ht="13.5" customHeight="1">
      <c r="A15" s="190">
        <v>4</v>
      </c>
      <c r="B15" s="192" t="s">
        <v>20</v>
      </c>
      <c r="C15" s="180">
        <v>0</v>
      </c>
      <c r="D15" s="194"/>
      <c r="E15" s="194">
        <v>0</v>
      </c>
      <c r="F15" s="194"/>
      <c r="G15" s="194">
        <v>3</v>
      </c>
      <c r="H15" s="194"/>
      <c r="I15" s="195"/>
      <c r="J15" s="196"/>
      <c r="K15" s="194">
        <v>3</v>
      </c>
      <c r="L15" s="194"/>
      <c r="M15" s="277">
        <v>3</v>
      </c>
      <c r="N15" s="277"/>
      <c r="O15" s="277">
        <v>0</v>
      </c>
      <c r="P15" s="277"/>
      <c r="Q15" s="231"/>
      <c r="R15" s="231"/>
      <c r="S15" s="217"/>
      <c r="T15" s="218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/>
      <c r="AG15" s="179"/>
      <c r="AH15" s="180"/>
      <c r="AI15" s="179"/>
      <c r="AJ15" s="180"/>
      <c r="AK15" s="179"/>
      <c r="AL15" s="180"/>
      <c r="AM15" s="179"/>
      <c r="AN15" s="180"/>
      <c r="AO15" s="179"/>
      <c r="AP15" s="181"/>
      <c r="AQ15" s="182">
        <f>SUM(C15:H15,K15:AP15)</f>
        <v>9</v>
      </c>
      <c r="AR15" s="183"/>
      <c r="AS15" s="184">
        <f>(AQ16-AR16)</f>
        <v>-2</v>
      </c>
      <c r="AT15" s="261">
        <v>4</v>
      </c>
      <c r="AU15" s="262"/>
    </row>
    <row r="16" spans="1:47" ht="13.5" customHeight="1" thickBot="1">
      <c r="A16" s="191"/>
      <c r="B16" s="193"/>
      <c r="C16" s="5">
        <v>0</v>
      </c>
      <c r="D16" s="5">
        <v>3</v>
      </c>
      <c r="E16" s="5">
        <v>0</v>
      </c>
      <c r="F16" s="5">
        <v>3</v>
      </c>
      <c r="G16" s="5">
        <v>3</v>
      </c>
      <c r="H16" s="5">
        <v>1</v>
      </c>
      <c r="I16" s="197"/>
      <c r="J16" s="198"/>
      <c r="K16" s="5">
        <v>3</v>
      </c>
      <c r="L16" s="5">
        <v>1</v>
      </c>
      <c r="M16" s="88">
        <v>3</v>
      </c>
      <c r="N16" s="88">
        <v>1</v>
      </c>
      <c r="O16" s="88">
        <v>1</v>
      </c>
      <c r="P16" s="88">
        <v>3</v>
      </c>
      <c r="Q16" s="22"/>
      <c r="R16" s="22"/>
      <c r="S16" s="22"/>
      <c r="T16" s="2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7">
        <f>SUM(C16,E16,G16,K16,M16,O16,Q16,S16,U16,W16,Y16,AA16,AC16,AE16,AG16,AI16,AK16,AM16,AO16)</f>
        <v>10</v>
      </c>
      <c r="AR16" s="8">
        <f>SUM(D16,F16,H16,L16,N16,P16,R16,T16,V16,X16,Z16,AB16,AD16,AF16,AH16,AJ16,AL16,AN16,AP16)</f>
        <v>12</v>
      </c>
      <c r="AS16" s="185"/>
      <c r="AT16" s="263"/>
      <c r="AU16" s="264"/>
    </row>
    <row r="17" spans="1:47" ht="13.5" customHeight="1">
      <c r="A17" s="190">
        <v>5</v>
      </c>
      <c r="B17" s="192" t="s">
        <v>50</v>
      </c>
      <c r="C17" s="180">
        <v>0</v>
      </c>
      <c r="D17" s="194"/>
      <c r="E17" s="265">
        <v>0</v>
      </c>
      <c r="F17" s="265"/>
      <c r="G17" s="194">
        <v>0</v>
      </c>
      <c r="H17" s="194"/>
      <c r="I17" s="194">
        <v>0</v>
      </c>
      <c r="J17" s="194"/>
      <c r="K17" s="195"/>
      <c r="L17" s="196"/>
      <c r="M17" s="277">
        <v>0</v>
      </c>
      <c r="N17" s="277"/>
      <c r="O17" s="277">
        <v>2</v>
      </c>
      <c r="P17" s="277"/>
      <c r="Q17" s="231"/>
      <c r="R17" s="231"/>
      <c r="S17" s="217"/>
      <c r="T17" s="218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1"/>
      <c r="AQ17" s="182">
        <f>SUM(C17:J17,M17:AP17)</f>
        <v>2</v>
      </c>
      <c r="AR17" s="183"/>
      <c r="AS17" s="184">
        <f>(AQ18-AR18)</f>
        <v>-11</v>
      </c>
      <c r="AT17" s="261">
        <v>7</v>
      </c>
      <c r="AU17" s="262"/>
    </row>
    <row r="18" spans="1:47" ht="13.5" customHeight="1" thickBot="1">
      <c r="A18" s="191"/>
      <c r="B18" s="193"/>
      <c r="C18" s="5">
        <v>0</v>
      </c>
      <c r="D18" s="5">
        <v>3</v>
      </c>
      <c r="E18" s="117">
        <v>0</v>
      </c>
      <c r="F18" s="117">
        <v>3</v>
      </c>
      <c r="G18" s="5">
        <v>1</v>
      </c>
      <c r="H18" s="5">
        <v>3</v>
      </c>
      <c r="I18" s="5">
        <v>1</v>
      </c>
      <c r="J18" s="5">
        <v>3</v>
      </c>
      <c r="K18" s="197"/>
      <c r="L18" s="198"/>
      <c r="M18" s="88">
        <v>1</v>
      </c>
      <c r="N18" s="88">
        <v>3</v>
      </c>
      <c r="O18" s="88">
        <v>3</v>
      </c>
      <c r="P18" s="88">
        <v>2</v>
      </c>
      <c r="Q18" s="22"/>
      <c r="R18" s="22"/>
      <c r="S18" s="22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7">
        <f>SUM(C18,E18,G18,I18,M18,O18,Q18,S18,U18,W18,Y18,AA18,AC18,AE18,AG18,AI18,AK18,AM18,AO18)</f>
        <v>6</v>
      </c>
      <c r="AR18" s="8">
        <f>SUM(D18,F18,H18,J18,N18,P18,R18,T18,V18,X18,Z18,AB18,AD18,AF18,AH18,AJ18,AL18,AN18,AP18)</f>
        <v>17</v>
      </c>
      <c r="AS18" s="185"/>
      <c r="AT18" s="263"/>
      <c r="AU18" s="264"/>
    </row>
    <row r="19" spans="1:47" ht="13.5" customHeight="1">
      <c r="A19" s="278">
        <v>6</v>
      </c>
      <c r="B19" s="280" t="s">
        <v>63</v>
      </c>
      <c r="C19" s="282">
        <v>0</v>
      </c>
      <c r="D19" s="277"/>
      <c r="E19" s="277">
        <v>0</v>
      </c>
      <c r="F19" s="277"/>
      <c r="G19" s="277">
        <v>0</v>
      </c>
      <c r="H19" s="277"/>
      <c r="I19" s="277">
        <v>0</v>
      </c>
      <c r="J19" s="277"/>
      <c r="K19" s="277">
        <v>3</v>
      </c>
      <c r="L19" s="277"/>
      <c r="M19" s="195"/>
      <c r="N19" s="196"/>
      <c r="O19" s="277">
        <v>3</v>
      </c>
      <c r="P19" s="277"/>
      <c r="Q19" s="231"/>
      <c r="R19" s="231"/>
      <c r="S19" s="217"/>
      <c r="T19" s="218"/>
      <c r="U19" s="283"/>
      <c r="V19" s="282"/>
      <c r="W19" s="283"/>
      <c r="X19" s="282"/>
      <c r="Y19" s="283"/>
      <c r="Z19" s="282"/>
      <c r="AA19" s="283"/>
      <c r="AB19" s="282"/>
      <c r="AC19" s="283"/>
      <c r="AD19" s="282"/>
      <c r="AE19" s="283"/>
      <c r="AF19" s="282"/>
      <c r="AG19" s="283"/>
      <c r="AH19" s="282"/>
      <c r="AI19" s="283"/>
      <c r="AJ19" s="282"/>
      <c r="AK19" s="283"/>
      <c r="AL19" s="282"/>
      <c r="AM19" s="283"/>
      <c r="AN19" s="282"/>
      <c r="AO19" s="283"/>
      <c r="AP19" s="284"/>
      <c r="AQ19" s="182">
        <f>SUM(C19:L19,O19:AP19)</f>
        <v>6</v>
      </c>
      <c r="AR19" s="183"/>
      <c r="AS19" s="285">
        <f>(AQ20-AR20)</f>
        <v>-5</v>
      </c>
      <c r="AT19" s="261">
        <v>5</v>
      </c>
      <c r="AU19" s="262"/>
    </row>
    <row r="20" spans="1:47" ht="13.5" customHeight="1" thickBot="1">
      <c r="A20" s="279"/>
      <c r="B20" s="281"/>
      <c r="C20" s="88">
        <v>0</v>
      </c>
      <c r="D20" s="88">
        <v>3</v>
      </c>
      <c r="E20" s="88">
        <v>1</v>
      </c>
      <c r="F20" s="88">
        <v>3</v>
      </c>
      <c r="G20" s="88">
        <v>0</v>
      </c>
      <c r="H20" s="88">
        <v>3</v>
      </c>
      <c r="I20" s="88">
        <v>1</v>
      </c>
      <c r="J20" s="88">
        <v>3</v>
      </c>
      <c r="K20" s="88">
        <v>3</v>
      </c>
      <c r="L20" s="88">
        <v>1</v>
      </c>
      <c r="M20" s="197"/>
      <c r="N20" s="198"/>
      <c r="O20" s="88">
        <v>3</v>
      </c>
      <c r="P20" s="88">
        <v>0</v>
      </c>
      <c r="Q20" s="22"/>
      <c r="R20" s="22"/>
      <c r="S20" s="22"/>
      <c r="T20" s="22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7">
        <f>SUM(C20,E20,G20,I20,K20,O20,Q20,S20,U20,W20,Y20,AA20,AC20,AE20,AG20,AI20,AK20,AM20,AO20)</f>
        <v>8</v>
      </c>
      <c r="AR20" s="8">
        <f>SUM(D20,F20,H20,J20,L20,P20,R20,T20,V20,X20,Z20,AB20,AD20,AF20,AH20,AJ20,AL20,AN20,AP20)</f>
        <v>13</v>
      </c>
      <c r="AS20" s="286"/>
      <c r="AT20" s="263"/>
      <c r="AU20" s="264"/>
    </row>
    <row r="21" spans="1:47" ht="13.5" customHeight="1">
      <c r="A21" s="278">
        <v>7</v>
      </c>
      <c r="B21" s="280" t="s">
        <v>64</v>
      </c>
      <c r="C21" s="282">
        <v>0</v>
      </c>
      <c r="D21" s="277"/>
      <c r="E21" s="277">
        <v>0</v>
      </c>
      <c r="F21" s="277"/>
      <c r="G21" s="277">
        <v>0</v>
      </c>
      <c r="H21" s="277"/>
      <c r="I21" s="277">
        <v>3</v>
      </c>
      <c r="J21" s="277"/>
      <c r="K21" s="277">
        <v>1</v>
      </c>
      <c r="L21" s="277"/>
      <c r="M21" s="277">
        <v>0</v>
      </c>
      <c r="N21" s="277"/>
      <c r="O21" s="195"/>
      <c r="P21" s="196"/>
      <c r="Q21" s="231"/>
      <c r="R21" s="231"/>
      <c r="S21" s="217"/>
      <c r="T21" s="218"/>
      <c r="U21" s="283"/>
      <c r="V21" s="282"/>
      <c r="W21" s="283"/>
      <c r="X21" s="282"/>
      <c r="Y21" s="283"/>
      <c r="Z21" s="282"/>
      <c r="AA21" s="283"/>
      <c r="AB21" s="282"/>
      <c r="AC21" s="283"/>
      <c r="AD21" s="282"/>
      <c r="AE21" s="283"/>
      <c r="AF21" s="282"/>
      <c r="AG21" s="283"/>
      <c r="AH21" s="282"/>
      <c r="AI21" s="283"/>
      <c r="AJ21" s="282"/>
      <c r="AK21" s="283"/>
      <c r="AL21" s="282"/>
      <c r="AM21" s="283"/>
      <c r="AN21" s="282"/>
      <c r="AO21" s="283"/>
      <c r="AP21" s="284"/>
      <c r="AQ21" s="182">
        <f>SUM(C21:N21,Q21:AP21)</f>
        <v>4</v>
      </c>
      <c r="AR21" s="183"/>
      <c r="AS21" s="285">
        <f>(AQ22-AR22)</f>
        <v>-11</v>
      </c>
      <c r="AT21" s="261">
        <v>6</v>
      </c>
      <c r="AU21" s="262"/>
    </row>
    <row r="22" spans="1:47" ht="13.5" customHeight="1" thickBot="1">
      <c r="A22" s="279"/>
      <c r="B22" s="281"/>
      <c r="C22" s="88">
        <v>0</v>
      </c>
      <c r="D22" s="88">
        <v>3</v>
      </c>
      <c r="E22" s="88">
        <v>0</v>
      </c>
      <c r="F22" s="88">
        <v>3</v>
      </c>
      <c r="G22" s="88">
        <v>0</v>
      </c>
      <c r="H22" s="88">
        <v>3</v>
      </c>
      <c r="I22" s="88">
        <v>3</v>
      </c>
      <c r="J22" s="88">
        <v>1</v>
      </c>
      <c r="K22" s="88">
        <v>2</v>
      </c>
      <c r="L22" s="88">
        <v>3</v>
      </c>
      <c r="M22" s="88">
        <v>0</v>
      </c>
      <c r="N22" s="88">
        <v>3</v>
      </c>
      <c r="O22" s="197"/>
      <c r="P22" s="198"/>
      <c r="Q22" s="22"/>
      <c r="R22" s="22"/>
      <c r="S22" s="22"/>
      <c r="T22" s="22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7">
        <f>SUM(C22,E22,G22,I22,K22,M22,Q22,S22,U22,W22,Y22,AA22,AC22,AE22,AG22,AI22,AK22,AM22,AO22)</f>
        <v>5</v>
      </c>
      <c r="AR22" s="8">
        <f>SUM(D22,F22,H22,J22,L22,N22,R22,T22,V22,X22,Z22,AB22,AD22,AF22,AH22,AJ22,AL22,AN22,AP22)</f>
        <v>16</v>
      </c>
      <c r="AS22" s="286"/>
      <c r="AT22" s="263"/>
      <c r="AU22" s="264"/>
    </row>
    <row r="23" spans="1:47" ht="13.5" customHeight="1">
      <c r="A23" s="244"/>
      <c r="B23" s="229"/>
      <c r="C23" s="218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195"/>
      <c r="R23" s="196"/>
      <c r="S23" s="217"/>
      <c r="T23" s="218"/>
      <c r="U23" s="217"/>
      <c r="V23" s="218"/>
      <c r="W23" s="217"/>
      <c r="X23" s="218"/>
      <c r="Y23" s="217"/>
      <c r="Z23" s="218"/>
      <c r="AA23" s="217"/>
      <c r="AB23" s="218"/>
      <c r="AC23" s="217"/>
      <c r="AD23" s="218"/>
      <c r="AE23" s="217"/>
      <c r="AF23" s="218"/>
      <c r="AG23" s="217"/>
      <c r="AH23" s="218"/>
      <c r="AI23" s="217"/>
      <c r="AJ23" s="218"/>
      <c r="AK23" s="217"/>
      <c r="AL23" s="218"/>
      <c r="AM23" s="217"/>
      <c r="AN23" s="218"/>
      <c r="AO23" s="217"/>
      <c r="AP23" s="250"/>
      <c r="AQ23" s="232">
        <f>SUM(C23:P23,S23:AP23)</f>
        <v>0</v>
      </c>
      <c r="AR23" s="233"/>
      <c r="AS23" s="234">
        <f>(AQ24-AR24)</f>
        <v>0</v>
      </c>
      <c r="AT23" s="266"/>
      <c r="AU23" s="267"/>
    </row>
    <row r="24" spans="1:47" ht="13.5" customHeight="1" thickBot="1">
      <c r="A24" s="270"/>
      <c r="B24" s="2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7"/>
      <c r="R24" s="19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>
        <f>SUM(C24,E24,G24,I24,K24,M24,O24,S24,U24,W24,Y24,AA24,AC24,AE24,AG24,AI24,AK24,AM24,AO24)</f>
        <v>0</v>
      </c>
      <c r="AR24" s="25">
        <f>SUM(D24,F24,H24,J24,L24,N24,P24,T24,V24,X24,Z24,AB24,AD24,AF24,AH24,AJ24,AL24,AN24,AP24)</f>
        <v>0</v>
      </c>
      <c r="AS24" s="235"/>
      <c r="AT24" s="268"/>
      <c r="AU24" s="269"/>
    </row>
    <row r="25" spans="1:47" ht="13.5" customHeight="1">
      <c r="A25" s="271"/>
      <c r="B25" s="229"/>
      <c r="C25" s="218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72"/>
      <c r="S25" s="195"/>
      <c r="T25" s="196"/>
      <c r="U25" s="217"/>
      <c r="V25" s="218"/>
      <c r="W25" s="217"/>
      <c r="X25" s="218"/>
      <c r="Y25" s="217"/>
      <c r="Z25" s="218"/>
      <c r="AA25" s="217"/>
      <c r="AB25" s="218"/>
      <c r="AC25" s="217"/>
      <c r="AD25" s="218"/>
      <c r="AE25" s="217"/>
      <c r="AF25" s="218"/>
      <c r="AG25" s="217"/>
      <c r="AH25" s="218"/>
      <c r="AI25" s="217"/>
      <c r="AJ25" s="218"/>
      <c r="AK25" s="217"/>
      <c r="AL25" s="218"/>
      <c r="AM25" s="217"/>
      <c r="AN25" s="218"/>
      <c r="AO25" s="217"/>
      <c r="AP25" s="250"/>
      <c r="AQ25" s="232">
        <f>SUM(C25:R25,U25:AP25)</f>
        <v>0</v>
      </c>
      <c r="AR25" s="233"/>
      <c r="AS25" s="234">
        <f>(AQ26-AR26)</f>
        <v>0</v>
      </c>
      <c r="AT25" s="266"/>
      <c r="AU25" s="267"/>
    </row>
    <row r="26" spans="1:47" ht="13.5" customHeight="1" thickBot="1">
      <c r="A26" s="245"/>
      <c r="B26" s="2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7"/>
      <c r="T26" s="198"/>
      <c r="U26" s="22"/>
      <c r="V26" s="2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24">
        <f>SUM(C26,E26,G26,I26,K26,M26,O26,Q26,U26,W26,Y26,AA26,AC26,AE26,AG26,AI26,AK26,AM26,AO26)</f>
        <v>0</v>
      </c>
      <c r="AR26" s="25">
        <f>SUM(D26,F26,H26,J26,L26,N26,P26,R26,V26,X26,Z26,AB26,AD26,AF26,AH26,AJ26,AL26,AN26,AP26)</f>
        <v>0</v>
      </c>
      <c r="AS26" s="235"/>
      <c r="AT26" s="268"/>
      <c r="AU26" s="269"/>
    </row>
    <row r="27" s="13" customFormat="1" ht="13.5" customHeight="1">
      <c r="C27" s="1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247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6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4"/>
    <mergeCell ref="S23:T23"/>
    <mergeCell ref="U23:V23"/>
    <mergeCell ref="W23:X23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2"/>
    <mergeCell ref="Q21:R21"/>
    <mergeCell ref="S21:T21"/>
    <mergeCell ref="U21:V21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20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G17:H17"/>
    <mergeCell ref="I17:J17"/>
    <mergeCell ref="K17:L18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6"/>
    <mergeCell ref="K15:L15"/>
    <mergeCell ref="M15:N15"/>
    <mergeCell ref="O15:P15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4"/>
    <mergeCell ref="I13:J13"/>
    <mergeCell ref="K13:L13"/>
    <mergeCell ref="M13:N13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2"/>
    <mergeCell ref="G11:H11"/>
    <mergeCell ref="I11:J11"/>
    <mergeCell ref="K11:L11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AQ8:AR8"/>
    <mergeCell ref="AT8:AU8"/>
    <mergeCell ref="A9:A10"/>
    <mergeCell ref="B9:B10"/>
    <mergeCell ref="C9:D10"/>
    <mergeCell ref="E9:F9"/>
    <mergeCell ref="G9:H9"/>
    <mergeCell ref="I9:J9"/>
    <mergeCell ref="K9:L9"/>
    <mergeCell ref="M9:N9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conditionalFormatting sqref="O16:P16 Q14:R14 S12:T12 M18:N18 K20:L20 I22:J22 G24:H24 E26:F26 U10:V10">
    <cfRule type="expression" priority="1" dxfId="0" stopIfTrue="1">
      <formula>$A$1=1</formula>
    </cfRule>
  </conditionalFormatting>
  <conditionalFormatting sqref="E10:F10 C12:D12 G26:H26 U20:V20 S14:T14 I24:J24 Q16:R16 O18:P18 K22:L22">
    <cfRule type="expression" priority="2" dxfId="0" stopIfTrue="1">
      <formula>$A$1=2</formula>
    </cfRule>
  </conditionalFormatting>
  <conditionalFormatting sqref="G10:H10 C14:D14 U12:V12 I26:J26 S16:T16 Q18:R18 K24:L24 O20:P20 M22:N22">
    <cfRule type="expression" priority="3" dxfId="0" stopIfTrue="1">
      <formula>$A$1=3</formula>
    </cfRule>
  </conditionalFormatting>
  <conditionalFormatting sqref="I10:J10 C16:D16 G12:H12 E14:F14 U22:V22 K26:L26 S18:T18 Q20:R20 M24:N24">
    <cfRule type="expression" priority="4" dxfId="0" stopIfTrue="1">
      <formula>$A$1=4</formula>
    </cfRule>
  </conditionalFormatting>
  <conditionalFormatting sqref="K10:L10 C18:D18 I12:J12 E16:F16 U14:V14 Q22:R22 O24:P24 S20:T20 M26:N26">
    <cfRule type="expression" priority="5" dxfId="0" stopIfTrue="1">
      <formula>$A$1=5</formula>
    </cfRule>
  </conditionalFormatting>
  <conditionalFormatting sqref="G16:H16 C20:D20 K12:L12 E18:F18 I14:J14 M10:N10 S22:T22 O26:P26 U24:V24">
    <cfRule type="expression" priority="6" dxfId="0" stopIfTrue="1">
      <formula>$A$1=6</formula>
    </cfRule>
  </conditionalFormatting>
  <conditionalFormatting sqref="C22:D22 M12:N12 K14:L14 G18:H18 E20:F20 O10:P10 U16:V16 S24:T24 Q26:R26">
    <cfRule type="expression" priority="7" dxfId="0" stopIfTrue="1">
      <formula>$A$1=7</formula>
    </cfRule>
  </conditionalFormatting>
  <conditionalFormatting sqref="Q10:R10 C24:D24 O12:P12 M14:N14 K16:L16 I18:J18 G20:H20 E22:F22 U26:V26">
    <cfRule type="expression" priority="8" dxfId="0" stopIfTrue="1">
      <formula>$A$1=8</formula>
    </cfRule>
  </conditionalFormatting>
  <conditionalFormatting sqref="S10:T10 C26:D26 Q12:R12 O14:P14 E24:F24 I20:J20 G22:H22 M16:N16 U18:V18">
    <cfRule type="expression" priority="9" dxfId="0" stopIfTrue="1">
      <formula>$A$1=9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Oleg</cp:lastModifiedBy>
  <cp:lastPrinted>2011-03-14T19:51:24Z</cp:lastPrinted>
  <dcterms:created xsi:type="dcterms:W3CDTF">2008-10-12T16:56:51Z</dcterms:created>
  <dcterms:modified xsi:type="dcterms:W3CDTF">2011-03-28T17:58:07Z</dcterms:modified>
  <cp:category/>
  <cp:version/>
  <cp:contentType/>
  <cp:contentStatus/>
</cp:coreProperties>
</file>